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1"/>
  </bookViews>
  <sheets>
    <sheet name="计划汇总表" sheetId="1" r:id="rId1"/>
    <sheet name="型号数量表1" sheetId="2" r:id="rId2"/>
    <sheet name="型号数量表2" sheetId="3" r:id="rId3"/>
    <sheet name="型号数量表3" sheetId="4" r:id="rId4"/>
  </sheets>
  <definedNames>
    <definedName name="_xlnm.Print_Titles" localSheetId="0">'计划汇总表'!$1:$3</definedName>
    <definedName name="_xlnm.Print_Titles" localSheetId="1">'型号数量表1'!$2:$4</definedName>
  </definedNames>
  <calcPr fullCalcOnLoad="1"/>
</workbook>
</file>

<file path=xl/sharedStrings.xml><?xml version="1.0" encoding="utf-8"?>
<sst xmlns="http://schemas.openxmlformats.org/spreadsheetml/2006/main" count="330" uniqueCount="195">
  <si>
    <t>联系电话：</t>
  </si>
  <si>
    <t>编码</t>
  </si>
  <si>
    <t>品种</t>
  </si>
  <si>
    <t>规格</t>
  </si>
  <si>
    <t>单位</t>
  </si>
  <si>
    <t>数量</t>
  </si>
  <si>
    <t>单价</t>
  </si>
  <si>
    <t>金额（元）</t>
  </si>
  <si>
    <t>春秋常服</t>
  </si>
  <si>
    <t>男</t>
  </si>
  <si>
    <t>件</t>
  </si>
  <si>
    <t>01041</t>
  </si>
  <si>
    <t>☆大檐帽</t>
  </si>
  <si>
    <t>顶</t>
  </si>
  <si>
    <t>女</t>
  </si>
  <si>
    <t>01042</t>
  </si>
  <si>
    <t>冬常服</t>
  </si>
  <si>
    <t>套</t>
  </si>
  <si>
    <t>01043</t>
  </si>
  <si>
    <t>☆大檐凉帽</t>
  </si>
  <si>
    <t>01044</t>
  </si>
  <si>
    <t>☆女凉帽</t>
  </si>
  <si>
    <t>春秋执勤服</t>
  </si>
  <si>
    <t>01045</t>
  </si>
  <si>
    <t>☆女布帽</t>
  </si>
  <si>
    <t>01046</t>
  </si>
  <si>
    <t>01047</t>
  </si>
  <si>
    <t>☆布面平剪绒帽</t>
  </si>
  <si>
    <t>01048</t>
  </si>
  <si>
    <t>☆单皮鞋</t>
  </si>
  <si>
    <t>双</t>
  </si>
  <si>
    <t>冬执勤服</t>
  </si>
  <si>
    <t>01050</t>
  </si>
  <si>
    <t>☆棉皮鞋</t>
  </si>
  <si>
    <t>01052</t>
  </si>
  <si>
    <t>☆凉皮鞋</t>
  </si>
  <si>
    <t>01054</t>
  </si>
  <si>
    <t>☆雨靴（中筒）</t>
  </si>
  <si>
    <t>01055</t>
  </si>
  <si>
    <t>☆雨靴（高筒）</t>
  </si>
  <si>
    <t>单裤（夏）</t>
  </si>
  <si>
    <t>条</t>
  </si>
  <si>
    <t>01056</t>
  </si>
  <si>
    <t>☆作训鞋</t>
  </si>
  <si>
    <t>大</t>
  </si>
  <si>
    <t>枚</t>
  </si>
  <si>
    <t>单裤（春秋）</t>
  </si>
  <si>
    <t>小</t>
  </si>
  <si>
    <t>单裤（冬）</t>
  </si>
  <si>
    <t>领花</t>
  </si>
  <si>
    <t>副</t>
  </si>
  <si>
    <t>金属胸徽</t>
  </si>
  <si>
    <t>裙子</t>
  </si>
  <si>
    <t>丝织胸徽</t>
  </si>
  <si>
    <t>内穿衬衣</t>
  </si>
  <si>
    <t>01068</t>
  </si>
  <si>
    <t>☆领带</t>
  </si>
  <si>
    <t>外腰带</t>
  </si>
  <si>
    <t>长袖制式衬衣</t>
  </si>
  <si>
    <t>内腰带</t>
  </si>
  <si>
    <t>01071</t>
  </si>
  <si>
    <t>☆针织手套</t>
  </si>
  <si>
    <t>01072</t>
  </si>
  <si>
    <t>☆绒手套</t>
  </si>
  <si>
    <t>01073</t>
  </si>
  <si>
    <t>☆皮手套</t>
  </si>
  <si>
    <t>夏执勤服</t>
  </si>
  <si>
    <t>夏季作训服</t>
  </si>
  <si>
    <t>冬季作训服</t>
  </si>
  <si>
    <t>合计</t>
  </si>
  <si>
    <t>多功能服上衣</t>
  </si>
  <si>
    <t>雨衣</t>
  </si>
  <si>
    <t>警帽、配饰型号数量表</t>
  </si>
  <si>
    <t>填报单位：</t>
  </si>
  <si>
    <t>填表人：</t>
  </si>
  <si>
    <t>类别</t>
  </si>
  <si>
    <t>号型·数量</t>
  </si>
  <si>
    <t>大檐帽</t>
  </si>
  <si>
    <t>大檐凉帽</t>
  </si>
  <si>
    <t>女凉帽</t>
  </si>
  <si>
    <t>女布帽</t>
  </si>
  <si>
    <t>布面平剪绒帽</t>
  </si>
  <si>
    <t>中</t>
  </si>
  <si>
    <t>针织手套</t>
  </si>
  <si>
    <t>\</t>
  </si>
  <si>
    <t>绒手套</t>
  </si>
  <si>
    <t>皮手套</t>
  </si>
  <si>
    <t>领带</t>
  </si>
  <si>
    <t>高警领带</t>
  </si>
  <si>
    <t>备注：合计栏有公式，不要修改，只需填具体型号</t>
  </si>
  <si>
    <t>警鞋型号数量表</t>
  </si>
  <si>
    <t>单皮鞋</t>
  </si>
  <si>
    <t>01049</t>
  </si>
  <si>
    <t>棉皮鞋</t>
  </si>
  <si>
    <t>01051</t>
  </si>
  <si>
    <t>凉皮鞋</t>
  </si>
  <si>
    <t>01053</t>
  </si>
  <si>
    <t>雨靴（中筒）</t>
  </si>
  <si>
    <t>雨靴（高筒）</t>
  </si>
  <si>
    <t>作训鞋</t>
  </si>
  <si>
    <t>01057</t>
  </si>
  <si>
    <r>
      <t>着装单位：</t>
    </r>
    <r>
      <rPr>
        <sz val="11"/>
        <rFont val="Times New Roman"/>
        <family val="1"/>
      </rPr>
      <t xml:space="preserve">                       </t>
    </r>
  </si>
  <si>
    <t>姓名</t>
  </si>
  <si>
    <t>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</si>
  <si>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</si>
  <si>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</si>
  <si>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</si>
  <si>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</si>
  <si>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</si>
  <si>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</si>
  <si>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</si>
  <si>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</si>
  <si>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</si>
  <si>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</si>
  <si>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</si>
  <si>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</si>
  <si>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</si>
  <si>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</si>
  <si>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</si>
  <si>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</si>
  <si>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</si>
  <si>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</si>
  <si>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</si>
  <si>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</si>
  <si>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</si>
  <si>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</si>
  <si>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</si>
  <si>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</si>
  <si>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</si>
  <si>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</si>
  <si>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</si>
  <si>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</si>
  <si>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</si>
  <si>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</si>
  <si>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</si>
  <si>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</si>
  <si>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</si>
  <si>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</si>
  <si>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</si>
  <si>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</si>
  <si>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</si>
  <si>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</si>
  <si>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</si>
  <si>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高警大衣</t>
  </si>
  <si>
    <t>羊毛针织套服</t>
  </si>
  <si>
    <t>长袖圆领毛针织T恤衫</t>
  </si>
  <si>
    <t>长袖圆领棉针织T恤衫</t>
  </si>
  <si>
    <t>短袖圆领毛针织T恤衫</t>
  </si>
  <si>
    <t>短袖圆领棉针织T恤衫</t>
  </si>
  <si>
    <t>领带夹（男）</t>
  </si>
  <si>
    <t>领带夹（女）</t>
  </si>
  <si>
    <t>套</t>
  </si>
  <si>
    <t>条</t>
  </si>
  <si>
    <t>件</t>
  </si>
  <si>
    <t>夏单裤</t>
  </si>
  <si>
    <t>春秋裤</t>
  </si>
  <si>
    <t>冬裤</t>
  </si>
  <si>
    <t>长袖圆领毛针织T恤衫</t>
  </si>
  <si>
    <t>长袖圆领棉针织T恤衫</t>
  </si>
  <si>
    <t>短袖圆领毛针织T恤衫</t>
  </si>
  <si>
    <t>短袖圆领棉针织T恤衫</t>
  </si>
  <si>
    <t>26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</si>
  <si>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</si>
  <si>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</si>
  <si>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</si>
  <si>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</si>
  <si>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</si>
  <si>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</si>
  <si>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</si>
  <si>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</si>
  <si>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</si>
  <si>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</si>
  <si>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序号</t>
  </si>
  <si>
    <t>序号</t>
  </si>
  <si>
    <t>联系电话：</t>
  </si>
  <si>
    <t xml:space="preserve">编报单位：   </t>
  </si>
  <si>
    <t>☆女呢帽</t>
  </si>
  <si>
    <t>☆警便帽</t>
  </si>
  <si>
    <t>大金属帽徽</t>
  </si>
  <si>
    <t>小金属帽徽</t>
  </si>
  <si>
    <t>羊毛针织上衣</t>
  </si>
  <si>
    <t>丝织帽徽</t>
  </si>
  <si>
    <t>合计</t>
  </si>
  <si>
    <t>警便帽</t>
  </si>
  <si>
    <t>女呢帽</t>
  </si>
  <si>
    <t>性别大中小号均要填</t>
  </si>
  <si>
    <t>备注：填写号型表1、2、3后，本表1—35项，46—50项自动生成，无需填写；36—45项需要填报。</t>
  </si>
  <si>
    <t>***</t>
  </si>
  <si>
    <r>
      <t>*</t>
    </r>
    <r>
      <rPr>
        <sz val="12"/>
        <rFont val="宋体"/>
        <family val="0"/>
      </rPr>
      <t>**</t>
    </r>
  </si>
  <si>
    <r>
      <t xml:space="preserve">  </t>
    </r>
    <r>
      <rPr>
        <sz val="12"/>
        <rFont val="宋体"/>
        <family val="0"/>
      </rPr>
      <t>***</t>
    </r>
  </si>
  <si>
    <t xml:space="preserve">  编报单位（章）：</t>
  </si>
  <si>
    <t>联系人：</t>
  </si>
  <si>
    <r>
      <t xml:space="preserve">日期：2017年3月 </t>
    </r>
    <r>
      <rPr>
        <sz val="11"/>
        <rFont val="宋体"/>
        <family val="0"/>
      </rPr>
      <t>日</t>
    </r>
  </si>
  <si>
    <t>2017年人民警察服装计划申报表(二)</t>
  </si>
  <si>
    <t>“九九”式警服着装人员计划申报表（三）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</si>
</sst>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  <numFmt numFmtId="179" formatCode="#,##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7" fontId="3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178" fontId="4" fillId="0" borderId="14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43" fontId="4" fillId="0" borderId="10" xfId="59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7" fontId="4" fillId="0" borderId="10" xfId="0" applyNumberFormat="1" applyFont="1" applyBorder="1" applyAlignment="1" applyProtection="1">
      <alignment vertical="center"/>
      <protection/>
    </xf>
    <xf numFmtId="177" fontId="4" fillId="0" borderId="10" xfId="0" applyNumberFormat="1" applyFont="1" applyBorder="1" applyAlignment="1">
      <alignment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5.875" style="33" customWidth="1"/>
    <col min="2" max="2" width="21.125" style="34" customWidth="1"/>
    <col min="3" max="3" width="5.875" style="33" customWidth="1"/>
    <col min="4" max="4" width="8.625" style="34" customWidth="1"/>
    <col min="5" max="5" width="10.625" style="35" customWidth="1"/>
    <col min="6" max="6" width="15.00390625" style="34" customWidth="1"/>
    <col min="7" max="7" width="7.25390625" style="34" customWidth="1"/>
    <col min="8" max="8" width="17.875" style="34" customWidth="1"/>
    <col min="9" max="9" width="5.75390625" style="33" customWidth="1"/>
    <col min="10" max="10" width="8.625" style="34" customWidth="1"/>
    <col min="11" max="11" width="9.375" style="35" customWidth="1"/>
    <col min="12" max="12" width="12.875" style="34" customWidth="1"/>
    <col min="13" max="13" width="4.00390625" style="34" customWidth="1"/>
    <col min="14" max="16384" width="9.00390625" style="34" customWidth="1"/>
  </cols>
  <sheetData>
    <row r="1" spans="1:12" ht="32.25" customHeight="1">
      <c r="A1" s="69" t="s">
        <v>193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.75" customHeight="1">
      <c r="A2" s="70" t="s">
        <v>190</v>
      </c>
      <c r="B2" s="70"/>
      <c r="C2" s="36"/>
      <c r="D2" s="71" t="s">
        <v>192</v>
      </c>
      <c r="E2" s="71"/>
      <c r="F2" s="71"/>
      <c r="H2" s="46" t="s">
        <v>191</v>
      </c>
      <c r="I2" s="36"/>
      <c r="J2" s="46" t="s">
        <v>174</v>
      </c>
      <c r="K2" s="57"/>
      <c r="L2" s="46"/>
    </row>
    <row r="3" spans="1:12" ht="17.25" customHeight="1">
      <c r="A3" s="37" t="s">
        <v>172</v>
      </c>
      <c r="B3" s="37" t="s">
        <v>2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173</v>
      </c>
      <c r="H3" s="37" t="s">
        <v>2</v>
      </c>
      <c r="I3" s="37" t="s">
        <v>4</v>
      </c>
      <c r="J3" s="37" t="s">
        <v>5</v>
      </c>
      <c r="K3" s="37" t="s">
        <v>6</v>
      </c>
      <c r="L3" s="37" t="s">
        <v>7</v>
      </c>
    </row>
    <row r="4" spans="1:13" ht="17.25" customHeight="1">
      <c r="A4" s="37" t="s">
        <v>104</v>
      </c>
      <c r="B4" s="38" t="s">
        <v>8</v>
      </c>
      <c r="C4" s="37" t="s">
        <v>10</v>
      </c>
      <c r="D4" s="39">
        <f>'型号数量表1'!D5</f>
        <v>0</v>
      </c>
      <c r="E4" s="40">
        <v>478</v>
      </c>
      <c r="F4" s="40">
        <f aca="true" t="shared" si="0" ref="F4:F28">D4*E4</f>
        <v>0</v>
      </c>
      <c r="G4" s="37" t="s">
        <v>161</v>
      </c>
      <c r="H4" s="38" t="s">
        <v>12</v>
      </c>
      <c r="I4" s="37" t="s">
        <v>13</v>
      </c>
      <c r="J4" s="39">
        <f>'型号数量表2'!D5</f>
        <v>0</v>
      </c>
      <c r="K4" s="40">
        <v>52</v>
      </c>
      <c r="L4" s="40">
        <f>J4*K4</f>
        <v>0</v>
      </c>
      <c r="M4" s="47"/>
    </row>
    <row r="5" spans="1:13" ht="17.25" customHeight="1">
      <c r="A5" s="37" t="s">
        <v>105</v>
      </c>
      <c r="B5" s="38" t="s">
        <v>16</v>
      </c>
      <c r="C5" s="37" t="s">
        <v>17</v>
      </c>
      <c r="D5" s="39">
        <f>'型号数量表1'!E5</f>
        <v>0</v>
      </c>
      <c r="E5" s="40">
        <v>528</v>
      </c>
      <c r="F5" s="40">
        <f t="shared" si="0"/>
        <v>0</v>
      </c>
      <c r="G5" s="37" t="s">
        <v>129</v>
      </c>
      <c r="H5" s="38" t="s">
        <v>176</v>
      </c>
      <c r="I5" s="37" t="s">
        <v>13</v>
      </c>
      <c r="J5" s="39">
        <f>'型号数量表2'!D6</f>
        <v>0</v>
      </c>
      <c r="K5" s="40">
        <v>52</v>
      </c>
      <c r="L5" s="40">
        <f aca="true" t="shared" si="1" ref="L5:L16">J5*K5</f>
        <v>0</v>
      </c>
      <c r="M5" s="47"/>
    </row>
    <row r="6" spans="1:13" ht="17.25" customHeight="1">
      <c r="A6" s="37" t="s">
        <v>106</v>
      </c>
      <c r="B6" s="38" t="s">
        <v>22</v>
      </c>
      <c r="C6" s="37" t="s">
        <v>17</v>
      </c>
      <c r="D6" s="39">
        <f>'型号数量表1'!F5</f>
        <v>0</v>
      </c>
      <c r="E6" s="40">
        <v>400</v>
      </c>
      <c r="F6" s="40">
        <f t="shared" si="0"/>
        <v>0</v>
      </c>
      <c r="G6" s="37" t="s">
        <v>130</v>
      </c>
      <c r="H6" s="38" t="s">
        <v>24</v>
      </c>
      <c r="I6" s="37" t="s">
        <v>13</v>
      </c>
      <c r="J6" s="39">
        <f>'型号数量表2'!D9</f>
        <v>0</v>
      </c>
      <c r="K6" s="40">
        <v>52</v>
      </c>
      <c r="L6" s="40">
        <f>J6*K6</f>
        <v>0</v>
      </c>
      <c r="M6" s="47"/>
    </row>
    <row r="7" spans="1:13" ht="17.25" customHeight="1">
      <c r="A7" s="37" t="s">
        <v>107</v>
      </c>
      <c r="B7" s="38" t="s">
        <v>31</v>
      </c>
      <c r="C7" s="37" t="s">
        <v>17</v>
      </c>
      <c r="D7" s="39">
        <f>'型号数量表1'!G5</f>
        <v>0</v>
      </c>
      <c r="E7" s="40">
        <v>545</v>
      </c>
      <c r="F7" s="40">
        <f t="shared" si="0"/>
        <v>0</v>
      </c>
      <c r="G7" s="37" t="s">
        <v>131</v>
      </c>
      <c r="H7" s="38" t="s">
        <v>19</v>
      </c>
      <c r="I7" s="37" t="s">
        <v>13</v>
      </c>
      <c r="J7" s="39">
        <f>'型号数量表2'!D7</f>
        <v>0</v>
      </c>
      <c r="K7" s="40">
        <v>47</v>
      </c>
      <c r="L7" s="40">
        <f t="shared" si="1"/>
        <v>0</v>
      </c>
      <c r="M7" s="47"/>
    </row>
    <row r="8" spans="1:13" ht="17.25" customHeight="1">
      <c r="A8" s="37" t="s">
        <v>108</v>
      </c>
      <c r="B8" s="38" t="s">
        <v>40</v>
      </c>
      <c r="C8" s="37" t="s">
        <v>41</v>
      </c>
      <c r="D8" s="39">
        <f>'型号数量表1'!H5</f>
        <v>0</v>
      </c>
      <c r="E8" s="40">
        <v>137</v>
      </c>
      <c r="F8" s="40">
        <f t="shared" si="0"/>
        <v>0</v>
      </c>
      <c r="G8" s="37" t="s">
        <v>132</v>
      </c>
      <c r="H8" s="38" t="s">
        <v>21</v>
      </c>
      <c r="I8" s="37" t="s">
        <v>13</v>
      </c>
      <c r="J8" s="39">
        <f>'型号数量表2'!D8</f>
        <v>0</v>
      </c>
      <c r="K8" s="40">
        <v>47</v>
      </c>
      <c r="L8" s="40">
        <f t="shared" si="1"/>
        <v>0</v>
      </c>
      <c r="M8" s="47"/>
    </row>
    <row r="9" spans="1:13" ht="17.25" customHeight="1">
      <c r="A9" s="37" t="s">
        <v>109</v>
      </c>
      <c r="B9" s="38" t="s">
        <v>52</v>
      </c>
      <c r="C9" s="37" t="s">
        <v>41</v>
      </c>
      <c r="D9" s="39">
        <f>'型号数量表1'!I5</f>
        <v>0</v>
      </c>
      <c r="E9" s="40">
        <v>126</v>
      </c>
      <c r="F9" s="40">
        <f t="shared" si="0"/>
        <v>0</v>
      </c>
      <c r="G9" s="37" t="s">
        <v>133</v>
      </c>
      <c r="H9" s="38" t="s">
        <v>177</v>
      </c>
      <c r="I9" s="37" t="s">
        <v>13</v>
      </c>
      <c r="J9" s="39">
        <f>'型号数量表2'!D10</f>
        <v>0</v>
      </c>
      <c r="K9" s="40">
        <v>27</v>
      </c>
      <c r="L9" s="40">
        <f t="shared" si="1"/>
        <v>0</v>
      </c>
      <c r="M9" s="47"/>
    </row>
    <row r="10" spans="1:13" ht="17.25" customHeight="1">
      <c r="A10" s="37" t="s">
        <v>110</v>
      </c>
      <c r="B10" s="38" t="s">
        <v>46</v>
      </c>
      <c r="C10" s="37" t="s">
        <v>41</v>
      </c>
      <c r="D10" s="39">
        <f>'型号数量表1'!J5</f>
        <v>0</v>
      </c>
      <c r="E10" s="40">
        <v>157</v>
      </c>
      <c r="F10" s="40">
        <f t="shared" si="0"/>
        <v>0</v>
      </c>
      <c r="G10" s="37" t="s">
        <v>134</v>
      </c>
      <c r="H10" s="38" t="s">
        <v>27</v>
      </c>
      <c r="I10" s="37" t="s">
        <v>13</v>
      </c>
      <c r="J10" s="39">
        <f>'型号数量表2'!D11</f>
        <v>0</v>
      </c>
      <c r="K10" s="40">
        <v>59</v>
      </c>
      <c r="L10" s="40">
        <f t="shared" si="1"/>
        <v>0</v>
      </c>
      <c r="M10" s="47"/>
    </row>
    <row r="11" spans="1:13" ht="17.25" customHeight="1">
      <c r="A11" s="37" t="s">
        <v>111</v>
      </c>
      <c r="B11" s="38" t="s">
        <v>48</v>
      </c>
      <c r="C11" s="37" t="s">
        <v>41</v>
      </c>
      <c r="D11" s="39">
        <f>'型号数量表1'!K5</f>
        <v>0</v>
      </c>
      <c r="E11" s="40">
        <v>177</v>
      </c>
      <c r="F11" s="40">
        <f t="shared" si="0"/>
        <v>0</v>
      </c>
      <c r="G11" s="37" t="s">
        <v>135</v>
      </c>
      <c r="H11" s="38" t="s">
        <v>37</v>
      </c>
      <c r="I11" s="37" t="s">
        <v>30</v>
      </c>
      <c r="J11" s="39">
        <f>'型号数量表3'!E11</f>
        <v>0</v>
      </c>
      <c r="K11" s="40">
        <v>59</v>
      </c>
      <c r="L11" s="40">
        <f t="shared" si="1"/>
        <v>0</v>
      </c>
      <c r="M11" s="47"/>
    </row>
    <row r="12" spans="1:13" ht="17.25" customHeight="1">
      <c r="A12" s="37" t="s">
        <v>112</v>
      </c>
      <c r="B12" s="38" t="s">
        <v>54</v>
      </c>
      <c r="C12" s="37" t="s">
        <v>10</v>
      </c>
      <c r="D12" s="39">
        <f>'型号数量表1'!L5</f>
        <v>0</v>
      </c>
      <c r="E12" s="40">
        <v>91</v>
      </c>
      <c r="F12" s="40">
        <f t="shared" si="0"/>
        <v>0</v>
      </c>
      <c r="G12" s="37" t="s">
        <v>136</v>
      </c>
      <c r="H12" s="38" t="s">
        <v>39</v>
      </c>
      <c r="I12" s="37" t="s">
        <v>30</v>
      </c>
      <c r="J12" s="39">
        <f>'型号数量表3'!E12</f>
        <v>0</v>
      </c>
      <c r="K12" s="40">
        <v>67</v>
      </c>
      <c r="L12" s="40">
        <f t="shared" si="1"/>
        <v>0</v>
      </c>
      <c r="M12" s="47"/>
    </row>
    <row r="13" spans="1:13" ht="17.25" customHeight="1">
      <c r="A13" s="37" t="s">
        <v>113</v>
      </c>
      <c r="B13" s="38" t="s">
        <v>58</v>
      </c>
      <c r="C13" s="37" t="s">
        <v>10</v>
      </c>
      <c r="D13" s="39">
        <f>'型号数量表1'!M5</f>
        <v>0</v>
      </c>
      <c r="E13" s="40">
        <v>81</v>
      </c>
      <c r="F13" s="40">
        <f t="shared" si="0"/>
        <v>0</v>
      </c>
      <c r="G13" s="37" t="s">
        <v>137</v>
      </c>
      <c r="H13" s="38" t="s">
        <v>43</v>
      </c>
      <c r="I13" s="37" t="s">
        <v>30</v>
      </c>
      <c r="J13" s="39">
        <f>'型号数量表3'!E13+'型号数量表3'!E14</f>
        <v>0</v>
      </c>
      <c r="K13" s="40">
        <v>47</v>
      </c>
      <c r="L13" s="40">
        <f t="shared" si="1"/>
        <v>0</v>
      </c>
      <c r="M13" s="47"/>
    </row>
    <row r="14" spans="1:13" ht="17.25" customHeight="1">
      <c r="A14" s="37" t="s">
        <v>114</v>
      </c>
      <c r="B14" s="38" t="s">
        <v>66</v>
      </c>
      <c r="C14" s="37" t="s">
        <v>10</v>
      </c>
      <c r="D14" s="39">
        <f>'型号数量表1'!N5</f>
        <v>0</v>
      </c>
      <c r="E14" s="40">
        <v>80</v>
      </c>
      <c r="F14" s="40">
        <f t="shared" si="0"/>
        <v>0</v>
      </c>
      <c r="G14" s="37" t="s">
        <v>138</v>
      </c>
      <c r="H14" s="38" t="s">
        <v>178</v>
      </c>
      <c r="I14" s="37" t="s">
        <v>45</v>
      </c>
      <c r="J14" s="59"/>
      <c r="K14" s="40">
        <v>5.4</v>
      </c>
      <c r="L14" s="40">
        <f t="shared" si="1"/>
        <v>0</v>
      </c>
      <c r="M14" s="47"/>
    </row>
    <row r="15" spans="1:13" ht="17.25" customHeight="1">
      <c r="A15" s="37" t="s">
        <v>115</v>
      </c>
      <c r="B15" s="38" t="s">
        <v>67</v>
      </c>
      <c r="C15" s="37" t="s">
        <v>17</v>
      </c>
      <c r="D15" s="39">
        <f>'型号数量表1'!O5</f>
        <v>0</v>
      </c>
      <c r="E15" s="40">
        <v>187</v>
      </c>
      <c r="F15" s="40">
        <f t="shared" si="0"/>
        <v>0</v>
      </c>
      <c r="G15" s="37" t="s">
        <v>139</v>
      </c>
      <c r="H15" s="38" t="s">
        <v>179</v>
      </c>
      <c r="I15" s="37" t="s">
        <v>45</v>
      </c>
      <c r="J15" s="58"/>
      <c r="K15" s="40">
        <v>4.3</v>
      </c>
      <c r="L15" s="40">
        <f t="shared" si="1"/>
        <v>0</v>
      </c>
      <c r="M15" s="47"/>
    </row>
    <row r="16" spans="1:13" ht="17.25" customHeight="1">
      <c r="A16" s="37" t="s">
        <v>116</v>
      </c>
      <c r="B16" s="38" t="s">
        <v>68</v>
      </c>
      <c r="C16" s="37" t="s">
        <v>17</v>
      </c>
      <c r="D16" s="39">
        <f>'型号数量表1'!P5</f>
        <v>0</v>
      </c>
      <c r="E16" s="40">
        <v>205</v>
      </c>
      <c r="F16" s="40">
        <f t="shared" si="0"/>
        <v>0</v>
      </c>
      <c r="G16" s="37" t="s">
        <v>140</v>
      </c>
      <c r="H16" s="34" t="s">
        <v>181</v>
      </c>
      <c r="I16" s="37" t="s">
        <v>45</v>
      </c>
      <c r="J16" s="58"/>
      <c r="K16" s="40">
        <v>1.3</v>
      </c>
      <c r="L16" s="40">
        <f t="shared" si="1"/>
        <v>0</v>
      </c>
      <c r="M16" s="47"/>
    </row>
    <row r="17" spans="1:13" ht="17.25" customHeight="1">
      <c r="A17" s="37" t="s">
        <v>117</v>
      </c>
      <c r="B17" s="42" t="s">
        <v>70</v>
      </c>
      <c r="C17" s="41" t="s">
        <v>10</v>
      </c>
      <c r="D17" s="43">
        <f>'型号数量表1'!Q5</f>
        <v>0</v>
      </c>
      <c r="E17" s="44">
        <v>356</v>
      </c>
      <c r="F17" s="40">
        <f>D17*E17</f>
        <v>0</v>
      </c>
      <c r="G17" s="37" t="s">
        <v>141</v>
      </c>
      <c r="H17" s="38" t="s">
        <v>49</v>
      </c>
      <c r="I17" s="37" t="s">
        <v>50</v>
      </c>
      <c r="J17" s="58"/>
      <c r="K17" s="40">
        <v>4.3</v>
      </c>
      <c r="L17" s="40">
        <f aca="true" t="shared" si="2" ref="L17:L27">J17*K17</f>
        <v>0</v>
      </c>
      <c r="M17" s="47"/>
    </row>
    <row r="18" spans="1:13" ht="17.25" customHeight="1">
      <c r="A18" s="37" t="s">
        <v>118</v>
      </c>
      <c r="B18" s="38" t="s">
        <v>71</v>
      </c>
      <c r="C18" s="41" t="s">
        <v>151</v>
      </c>
      <c r="D18" s="39">
        <f>'型号数量表1'!R5</f>
        <v>0</v>
      </c>
      <c r="E18" s="45">
        <v>216</v>
      </c>
      <c r="F18" s="40">
        <f t="shared" si="0"/>
        <v>0</v>
      </c>
      <c r="G18" s="37" t="s">
        <v>142</v>
      </c>
      <c r="H18" s="38" t="s">
        <v>51</v>
      </c>
      <c r="I18" s="37" t="s">
        <v>45</v>
      </c>
      <c r="J18" s="58"/>
      <c r="K18" s="40">
        <v>4.3</v>
      </c>
      <c r="L18" s="40">
        <f t="shared" si="2"/>
        <v>0</v>
      </c>
      <c r="M18" s="47"/>
    </row>
    <row r="19" spans="1:13" ht="17.25" customHeight="1">
      <c r="A19" s="37" t="s">
        <v>119</v>
      </c>
      <c r="B19" s="38" t="s">
        <v>143</v>
      </c>
      <c r="C19" s="41" t="s">
        <v>10</v>
      </c>
      <c r="D19" s="39">
        <f>'型号数量表1'!S5</f>
        <v>0</v>
      </c>
      <c r="E19" s="45">
        <v>1982</v>
      </c>
      <c r="F19" s="40">
        <f t="shared" si="0"/>
        <v>0</v>
      </c>
      <c r="G19" s="37" t="s">
        <v>162</v>
      </c>
      <c r="H19" s="38" t="s">
        <v>53</v>
      </c>
      <c r="I19" s="37" t="s">
        <v>45</v>
      </c>
      <c r="J19" s="58"/>
      <c r="K19" s="40">
        <v>2.2</v>
      </c>
      <c r="L19" s="40">
        <f t="shared" si="2"/>
        <v>0</v>
      </c>
      <c r="M19" s="47"/>
    </row>
    <row r="20" spans="1:13" ht="17.25" customHeight="1">
      <c r="A20" s="37" t="s">
        <v>120</v>
      </c>
      <c r="B20" s="38" t="s">
        <v>144</v>
      </c>
      <c r="C20" s="41" t="s">
        <v>151</v>
      </c>
      <c r="D20" s="39">
        <f>'型号数量表1'!T5</f>
        <v>0</v>
      </c>
      <c r="E20" s="40">
        <v>398</v>
      </c>
      <c r="F20" s="40">
        <f t="shared" si="0"/>
        <v>0</v>
      </c>
      <c r="G20" s="37" t="s">
        <v>163</v>
      </c>
      <c r="H20" s="38" t="s">
        <v>149</v>
      </c>
      <c r="I20" s="37" t="s">
        <v>45</v>
      </c>
      <c r="J20" s="58"/>
      <c r="K20" s="40">
        <v>5</v>
      </c>
      <c r="L20" s="40">
        <f t="shared" si="2"/>
        <v>0</v>
      </c>
      <c r="M20" s="47"/>
    </row>
    <row r="21" spans="1:12" ht="17.25" customHeight="1">
      <c r="A21" s="37" t="s">
        <v>121</v>
      </c>
      <c r="B21" s="38" t="s">
        <v>145</v>
      </c>
      <c r="C21" s="41" t="s">
        <v>10</v>
      </c>
      <c r="D21" s="39">
        <f>'型号数量表1'!U5</f>
        <v>0</v>
      </c>
      <c r="E21" s="40">
        <v>167</v>
      </c>
      <c r="F21" s="40">
        <f t="shared" si="0"/>
        <v>0</v>
      </c>
      <c r="G21" s="37" t="s">
        <v>164</v>
      </c>
      <c r="H21" s="38" t="s">
        <v>150</v>
      </c>
      <c r="I21" s="37" t="s">
        <v>45</v>
      </c>
      <c r="J21" s="58"/>
      <c r="K21" s="40">
        <v>5</v>
      </c>
      <c r="L21" s="40">
        <f t="shared" si="2"/>
        <v>0</v>
      </c>
    </row>
    <row r="22" spans="1:12" ht="17.25" customHeight="1">
      <c r="A22" s="37" t="s">
        <v>122</v>
      </c>
      <c r="B22" s="38" t="s">
        <v>146</v>
      </c>
      <c r="C22" s="41" t="s">
        <v>10</v>
      </c>
      <c r="D22" s="39">
        <f>'型号数量表1'!V5</f>
        <v>0</v>
      </c>
      <c r="E22" s="40">
        <v>91</v>
      </c>
      <c r="F22" s="40">
        <f t="shared" si="0"/>
        <v>0</v>
      </c>
      <c r="G22" s="37" t="s">
        <v>165</v>
      </c>
      <c r="H22" s="38" t="s">
        <v>57</v>
      </c>
      <c r="I22" s="37" t="s">
        <v>41</v>
      </c>
      <c r="J22" s="58"/>
      <c r="K22" s="40">
        <v>45</v>
      </c>
      <c r="L22" s="40">
        <f t="shared" si="2"/>
        <v>0</v>
      </c>
    </row>
    <row r="23" spans="1:12" ht="17.25" customHeight="1">
      <c r="A23" s="37" t="s">
        <v>123</v>
      </c>
      <c r="B23" s="42" t="s">
        <v>147</v>
      </c>
      <c r="C23" s="41" t="s">
        <v>10</v>
      </c>
      <c r="D23" s="43">
        <f>'型号数量表1'!W5</f>
        <v>0</v>
      </c>
      <c r="E23" s="48">
        <v>137</v>
      </c>
      <c r="F23" s="40">
        <f t="shared" si="0"/>
        <v>0</v>
      </c>
      <c r="G23" s="37" t="s">
        <v>166</v>
      </c>
      <c r="H23" s="38" t="s">
        <v>59</v>
      </c>
      <c r="I23" s="37" t="s">
        <v>41</v>
      </c>
      <c r="J23" s="58"/>
      <c r="K23" s="40">
        <v>45</v>
      </c>
      <c r="L23" s="40">
        <f t="shared" si="2"/>
        <v>0</v>
      </c>
    </row>
    <row r="24" spans="1:12" ht="17.25" customHeight="1">
      <c r="A24" s="37" t="s">
        <v>124</v>
      </c>
      <c r="B24" s="38" t="s">
        <v>148</v>
      </c>
      <c r="C24" s="41" t="s">
        <v>10</v>
      </c>
      <c r="D24" s="39">
        <f>'型号数量表1'!X5</f>
        <v>0</v>
      </c>
      <c r="E24" s="40">
        <v>82</v>
      </c>
      <c r="F24" s="40">
        <f t="shared" si="0"/>
        <v>0</v>
      </c>
      <c r="G24" s="37" t="s">
        <v>167</v>
      </c>
      <c r="H24" s="38" t="s">
        <v>56</v>
      </c>
      <c r="I24" s="37" t="s">
        <v>41</v>
      </c>
      <c r="J24" s="39">
        <f>'型号数量表2'!D16+'型号数量表2'!D17</f>
        <v>0</v>
      </c>
      <c r="K24" s="40">
        <v>21</v>
      </c>
      <c r="L24" s="40">
        <f t="shared" si="2"/>
        <v>0</v>
      </c>
    </row>
    <row r="25" spans="1:12" ht="17.25" customHeight="1">
      <c r="A25" s="37" t="s">
        <v>125</v>
      </c>
      <c r="B25" s="38" t="s">
        <v>180</v>
      </c>
      <c r="C25" s="50" t="s">
        <v>153</v>
      </c>
      <c r="D25" s="39">
        <f>'型号数量表1'!Y5</f>
        <v>0</v>
      </c>
      <c r="E25" s="55">
        <v>220</v>
      </c>
      <c r="F25" s="40">
        <f>D25*E25</f>
        <v>0</v>
      </c>
      <c r="G25" s="37" t="s">
        <v>168</v>
      </c>
      <c r="H25" s="38" t="s">
        <v>61</v>
      </c>
      <c r="I25" s="37" t="s">
        <v>50</v>
      </c>
      <c r="J25" s="39">
        <f>'型号数量表2'!D13</f>
        <v>0</v>
      </c>
      <c r="K25" s="40">
        <v>6.2</v>
      </c>
      <c r="L25" s="40">
        <f t="shared" si="2"/>
        <v>0</v>
      </c>
    </row>
    <row r="26" spans="1:12" ht="17.25" customHeight="1">
      <c r="A26" s="37" t="s">
        <v>126</v>
      </c>
      <c r="B26" s="38" t="s">
        <v>29</v>
      </c>
      <c r="C26" s="37" t="s">
        <v>30</v>
      </c>
      <c r="D26" s="39">
        <f>'型号数量表3'!E5+'型号数量表3'!E6</f>
        <v>0</v>
      </c>
      <c r="E26" s="40">
        <v>276</v>
      </c>
      <c r="F26" s="40">
        <f t="shared" si="0"/>
        <v>0</v>
      </c>
      <c r="G26" s="37" t="s">
        <v>169</v>
      </c>
      <c r="H26" s="38" t="s">
        <v>63</v>
      </c>
      <c r="I26" s="37" t="s">
        <v>50</v>
      </c>
      <c r="J26" s="39">
        <f>'型号数量表2'!D14</f>
        <v>0</v>
      </c>
      <c r="K26" s="40">
        <v>19</v>
      </c>
      <c r="L26" s="40">
        <f t="shared" si="2"/>
        <v>0</v>
      </c>
    </row>
    <row r="27" spans="1:12" ht="17.25" customHeight="1">
      <c r="A27" s="37" t="s">
        <v>127</v>
      </c>
      <c r="B27" s="38" t="s">
        <v>33</v>
      </c>
      <c r="C27" s="37" t="s">
        <v>30</v>
      </c>
      <c r="D27" s="39">
        <f>'型号数量表3'!E7+'型号数量表3'!E8</f>
        <v>0</v>
      </c>
      <c r="E27" s="40">
        <v>341</v>
      </c>
      <c r="F27" s="40">
        <f t="shared" si="0"/>
        <v>0</v>
      </c>
      <c r="G27" s="37" t="s">
        <v>170</v>
      </c>
      <c r="H27" s="38" t="s">
        <v>65</v>
      </c>
      <c r="I27" s="37" t="s">
        <v>50</v>
      </c>
      <c r="J27" s="39">
        <f>'型号数量表2'!D15</f>
        <v>0</v>
      </c>
      <c r="K27" s="40">
        <v>79</v>
      </c>
      <c r="L27" s="40">
        <f t="shared" si="2"/>
        <v>0</v>
      </c>
    </row>
    <row r="28" spans="1:12" ht="17.25" customHeight="1">
      <c r="A28" s="37" t="s">
        <v>128</v>
      </c>
      <c r="B28" s="38" t="s">
        <v>35</v>
      </c>
      <c r="C28" s="37" t="s">
        <v>30</v>
      </c>
      <c r="D28" s="39">
        <f>'型号数量表3'!E9+'型号数量表3'!E10</f>
        <v>0</v>
      </c>
      <c r="E28" s="40">
        <v>276</v>
      </c>
      <c r="F28" s="40">
        <f t="shared" si="0"/>
        <v>0</v>
      </c>
      <c r="G28" s="37" t="s">
        <v>171</v>
      </c>
      <c r="H28" s="51" t="s">
        <v>69</v>
      </c>
      <c r="I28" s="50"/>
      <c r="J28" s="49"/>
      <c r="K28" s="72">
        <f>SUM(F4:F28,L4:L27)</f>
        <v>0</v>
      </c>
      <c r="L28" s="73"/>
    </row>
    <row r="29" spans="1:12" ht="17.25" customHeight="1">
      <c r="A29" s="56" t="s">
        <v>186</v>
      </c>
      <c r="L29" s="54"/>
    </row>
    <row r="30" spans="1:12" ht="20.25" customHeight="1">
      <c r="A30" s="34"/>
      <c r="L30" s="54"/>
    </row>
    <row r="31" ht="20.25" customHeight="1">
      <c r="A31" s="34"/>
    </row>
    <row r="32" ht="20.25" customHeight="1">
      <c r="A32" s="34"/>
    </row>
    <row r="33" ht="20.25" customHeight="1">
      <c r="A33" s="34"/>
    </row>
    <row r="34" ht="20.25" customHeight="1">
      <c r="A34" s="34"/>
    </row>
    <row r="35" ht="20.25" customHeight="1">
      <c r="A35" s="34"/>
    </row>
    <row r="36" ht="20.25" customHeight="1"/>
    <row r="37" ht="20.25" customHeight="1"/>
  </sheetData>
  <sheetProtection/>
  <protectedRanges>
    <protectedRange sqref="J14:J23" name="区域2"/>
    <protectedRange sqref="A2:L2" name="区域1"/>
  </protectedRanges>
  <mergeCells count="4">
    <mergeCell ref="A1:L1"/>
    <mergeCell ref="A2:B2"/>
    <mergeCell ref="D2:F2"/>
    <mergeCell ref="K28:L28"/>
  </mergeCells>
  <printOptions/>
  <pageMargins left="0.4284722222222222" right="0.33055555555555555" top="0.5" bottom="0.24" header="0.34930555555555554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1" sqref="A1:X1"/>
    </sheetView>
  </sheetViews>
  <sheetFormatPr defaultColWidth="9.00390625" defaultRowHeight="14.25"/>
  <cols>
    <col min="1" max="1" width="4.625" style="0" customWidth="1"/>
    <col min="2" max="2" width="9.125" style="0" customWidth="1"/>
    <col min="3" max="3" width="4.50390625" style="0" customWidth="1"/>
    <col min="4" max="4" width="5.25390625" style="0" customWidth="1"/>
    <col min="5" max="20" width="5.00390625" style="0" customWidth="1"/>
    <col min="21" max="24" width="5.625" style="0" customWidth="1"/>
    <col min="25" max="25" width="4.75390625" style="0" customWidth="1"/>
  </cols>
  <sheetData>
    <row r="1" spans="1:24" ht="27.75" customHeight="1">
      <c r="A1" s="74" t="s">
        <v>194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4" ht="22.5" customHeight="1">
      <c r="A2" s="4" t="s">
        <v>101</v>
      </c>
      <c r="B2" s="4"/>
      <c r="C2" s="4"/>
      <c r="D2" s="6"/>
    </row>
    <row r="3" spans="1:25" ht="73.5" customHeight="1">
      <c r="A3" s="75" t="s">
        <v>172</v>
      </c>
      <c r="B3" s="77" t="s">
        <v>102</v>
      </c>
      <c r="C3" s="78" t="s">
        <v>103</v>
      </c>
      <c r="D3" s="52" t="s">
        <v>8</v>
      </c>
      <c r="E3" s="52" t="s">
        <v>16</v>
      </c>
      <c r="F3" s="52" t="s">
        <v>22</v>
      </c>
      <c r="G3" s="52" t="s">
        <v>31</v>
      </c>
      <c r="H3" s="52" t="s">
        <v>154</v>
      </c>
      <c r="I3" s="52" t="s">
        <v>52</v>
      </c>
      <c r="J3" s="52" t="s">
        <v>155</v>
      </c>
      <c r="K3" s="52" t="s">
        <v>156</v>
      </c>
      <c r="L3" s="52" t="s">
        <v>54</v>
      </c>
      <c r="M3" s="52" t="s">
        <v>58</v>
      </c>
      <c r="N3" s="52" t="s">
        <v>66</v>
      </c>
      <c r="O3" s="52" t="s">
        <v>67</v>
      </c>
      <c r="P3" s="52" t="s">
        <v>68</v>
      </c>
      <c r="Q3" s="52" t="s">
        <v>70</v>
      </c>
      <c r="R3" s="52" t="s">
        <v>71</v>
      </c>
      <c r="S3" s="52" t="s">
        <v>143</v>
      </c>
      <c r="T3" s="52" t="s">
        <v>144</v>
      </c>
      <c r="U3" s="52" t="s">
        <v>157</v>
      </c>
      <c r="V3" s="52" t="s">
        <v>158</v>
      </c>
      <c r="W3" s="52" t="s">
        <v>159</v>
      </c>
      <c r="X3" s="52" t="s">
        <v>160</v>
      </c>
      <c r="Y3" s="52" t="s">
        <v>180</v>
      </c>
    </row>
    <row r="4" spans="1:25" ht="21" customHeight="1">
      <c r="A4" s="76"/>
      <c r="B4" s="77"/>
      <c r="C4" s="79"/>
      <c r="D4" s="7" t="s">
        <v>151</v>
      </c>
      <c r="E4" s="7" t="s">
        <v>151</v>
      </c>
      <c r="F4" s="7" t="s">
        <v>151</v>
      </c>
      <c r="G4" s="7" t="s">
        <v>151</v>
      </c>
      <c r="H4" s="7" t="s">
        <v>152</v>
      </c>
      <c r="I4" s="7" t="s">
        <v>152</v>
      </c>
      <c r="J4" s="7" t="s">
        <v>152</v>
      </c>
      <c r="K4" s="7" t="s">
        <v>152</v>
      </c>
      <c r="L4" s="7" t="s">
        <v>153</v>
      </c>
      <c r="M4" s="7" t="s">
        <v>153</v>
      </c>
      <c r="N4" s="7" t="s">
        <v>153</v>
      </c>
      <c r="O4" s="7" t="s">
        <v>153</v>
      </c>
      <c r="P4" s="7" t="s">
        <v>153</v>
      </c>
      <c r="Q4" s="7" t="s">
        <v>153</v>
      </c>
      <c r="R4" s="7" t="s">
        <v>151</v>
      </c>
      <c r="S4" s="7" t="s">
        <v>151</v>
      </c>
      <c r="T4" s="7" t="s">
        <v>151</v>
      </c>
      <c r="U4" s="7" t="s">
        <v>153</v>
      </c>
      <c r="V4" s="7" t="s">
        <v>153</v>
      </c>
      <c r="W4" s="7" t="s">
        <v>153</v>
      </c>
      <c r="X4" s="7" t="s">
        <v>153</v>
      </c>
      <c r="Y4" s="7" t="s">
        <v>153</v>
      </c>
    </row>
    <row r="5" spans="1:25" ht="21" customHeight="1">
      <c r="A5" s="80" t="s">
        <v>182</v>
      </c>
      <c r="B5" s="81"/>
      <c r="C5" s="82"/>
      <c r="D5" s="1">
        <f>SUM(D6:D1000)</f>
        <v>0</v>
      </c>
      <c r="E5" s="1">
        <f aca="true" t="shared" si="0" ref="E5:X5">SUM(E6:E1000)</f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>SUM(Y6:Y1000)</f>
        <v>0</v>
      </c>
    </row>
    <row r="6" spans="1:25" ht="21" customHeight="1">
      <c r="A6" s="5"/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1" customHeight="1">
      <c r="A7" s="5"/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5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1" customHeight="1">
      <c r="A9" s="5"/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1" customHeight="1">
      <c r="A10" s="5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1" customHeight="1">
      <c r="A11" s="5"/>
      <c r="B11" s="5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1" customHeight="1">
      <c r="A12" s="5"/>
      <c r="B12" s="5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1" customHeight="1">
      <c r="A13" s="5"/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" customHeight="1">
      <c r="A14" s="5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1" customHeight="1">
      <c r="A15" s="5"/>
      <c r="B15" s="5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1" customHeight="1">
      <c r="A16" s="5"/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1" customHeight="1">
      <c r="A17" s="53"/>
      <c r="B17" s="53"/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</sheetData>
  <sheetProtection/>
  <mergeCells count="5">
    <mergeCell ref="A5:C5"/>
    <mergeCell ref="A1:X1"/>
    <mergeCell ref="A3:A4"/>
    <mergeCell ref="B3:B4"/>
    <mergeCell ref="C3:C4"/>
  </mergeCells>
  <printOptions/>
  <pageMargins left="0.51" right="0.21" top="0.7097222222222223" bottom="0.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8.625" style="0" customWidth="1"/>
    <col min="2" max="2" width="15.125" style="0" customWidth="1"/>
    <col min="3" max="3" width="6.125" style="0" customWidth="1"/>
    <col min="4" max="4" width="10.00390625" style="0" customWidth="1"/>
    <col min="5" max="15" width="6.875" style="0" customWidth="1"/>
  </cols>
  <sheetData>
    <row r="1" spans="1:15" ht="33.75" customHeight="1">
      <c r="A1" s="86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27" customHeight="1">
      <c r="A2" s="16" t="s">
        <v>73</v>
      </c>
      <c r="B2" s="63" t="s">
        <v>189</v>
      </c>
      <c r="C2" s="17"/>
      <c r="D2" s="17"/>
      <c r="E2" s="17"/>
      <c r="F2" s="18" t="s">
        <v>74</v>
      </c>
      <c r="G2" s="62" t="s">
        <v>187</v>
      </c>
      <c r="H2" s="17"/>
      <c r="I2" s="17"/>
      <c r="J2" s="17"/>
      <c r="K2" s="18" t="s">
        <v>0</v>
      </c>
      <c r="L2" s="17"/>
      <c r="M2" s="62" t="s">
        <v>188</v>
      </c>
      <c r="N2" s="17"/>
      <c r="O2" s="17"/>
    </row>
    <row r="3" spans="1:17" ht="24" customHeight="1">
      <c r="A3" s="87" t="s">
        <v>1</v>
      </c>
      <c r="B3" s="87" t="s">
        <v>75</v>
      </c>
      <c r="C3" s="87" t="s">
        <v>4</v>
      </c>
      <c r="D3" s="87" t="s">
        <v>69</v>
      </c>
      <c r="E3" s="87" t="s">
        <v>76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3"/>
      <c r="Q3" s="3"/>
    </row>
    <row r="4" spans="1:17" ht="24" customHeight="1">
      <c r="A4" s="87"/>
      <c r="B4" s="87"/>
      <c r="C4" s="87"/>
      <c r="D4" s="87"/>
      <c r="E4" s="10">
        <v>62</v>
      </c>
      <c r="F4" s="10">
        <v>61</v>
      </c>
      <c r="G4" s="10">
        <v>60</v>
      </c>
      <c r="H4" s="10">
        <v>59</v>
      </c>
      <c r="I4" s="10">
        <v>58</v>
      </c>
      <c r="J4" s="10">
        <v>57</v>
      </c>
      <c r="K4" s="10">
        <v>56</v>
      </c>
      <c r="L4" s="10">
        <v>55</v>
      </c>
      <c r="M4" s="10">
        <v>54</v>
      </c>
      <c r="N4" s="10">
        <v>53</v>
      </c>
      <c r="O4" s="10">
        <v>52</v>
      </c>
      <c r="P4" s="32"/>
      <c r="Q4" s="32"/>
    </row>
    <row r="5" spans="1:15" ht="24" customHeight="1">
      <c r="A5" s="11" t="s">
        <v>11</v>
      </c>
      <c r="B5" s="12" t="s">
        <v>77</v>
      </c>
      <c r="C5" s="19" t="s">
        <v>13</v>
      </c>
      <c r="D5" s="20">
        <f>SUM(E5:O5)</f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4" customHeight="1">
      <c r="A6" s="11" t="s">
        <v>15</v>
      </c>
      <c r="B6" s="49" t="s">
        <v>184</v>
      </c>
      <c r="C6" s="11" t="s">
        <v>13</v>
      </c>
      <c r="D6" s="21">
        <f aca="true" t="shared" si="0" ref="D6:D12">SUM(E6:O6)</f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customHeight="1">
      <c r="A7" s="11" t="s">
        <v>18</v>
      </c>
      <c r="B7" s="12" t="s">
        <v>78</v>
      </c>
      <c r="C7" s="11" t="s">
        <v>13</v>
      </c>
      <c r="D7" s="21">
        <f t="shared" si="0"/>
        <v>0</v>
      </c>
      <c r="E7" s="60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" customHeight="1">
      <c r="A8" s="11" t="s">
        <v>20</v>
      </c>
      <c r="B8" s="12" t="s">
        <v>79</v>
      </c>
      <c r="C8" s="11" t="s">
        <v>13</v>
      </c>
      <c r="D8" s="21">
        <f t="shared" si="0"/>
        <v>0</v>
      </c>
      <c r="E8" s="6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4" customHeight="1">
      <c r="A9" s="11" t="s">
        <v>23</v>
      </c>
      <c r="B9" s="12" t="s">
        <v>80</v>
      </c>
      <c r="C9" s="11" t="s">
        <v>13</v>
      </c>
      <c r="D9" s="21">
        <f t="shared" si="0"/>
        <v>0</v>
      </c>
      <c r="E9" s="60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4" customHeight="1">
      <c r="A10" s="11" t="s">
        <v>25</v>
      </c>
      <c r="B10" s="49" t="s">
        <v>183</v>
      </c>
      <c r="C10" s="11" t="s">
        <v>13</v>
      </c>
      <c r="D10" s="21">
        <f t="shared" si="0"/>
        <v>0</v>
      </c>
      <c r="E10" s="6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4" customHeight="1">
      <c r="A11" s="22" t="s">
        <v>26</v>
      </c>
      <c r="B11" s="23" t="s">
        <v>81</v>
      </c>
      <c r="C11" s="22" t="s">
        <v>13</v>
      </c>
      <c r="D11" s="24">
        <f t="shared" si="0"/>
        <v>0</v>
      </c>
      <c r="E11" s="60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4" customHeight="1">
      <c r="A12" s="15"/>
      <c r="B12" s="15"/>
      <c r="C12" s="26"/>
      <c r="D12" s="24">
        <f t="shared" si="0"/>
        <v>0</v>
      </c>
      <c r="E12" s="27" t="s">
        <v>9</v>
      </c>
      <c r="F12" s="27" t="s">
        <v>14</v>
      </c>
      <c r="G12" s="27" t="s">
        <v>44</v>
      </c>
      <c r="H12" s="27" t="s">
        <v>82</v>
      </c>
      <c r="I12" s="27" t="s">
        <v>47</v>
      </c>
      <c r="J12" s="31"/>
      <c r="K12" s="31"/>
      <c r="L12" s="31"/>
      <c r="M12" s="31"/>
      <c r="N12" s="31"/>
      <c r="O12" s="31"/>
    </row>
    <row r="13" spans="1:15" ht="24" customHeight="1">
      <c r="A13" s="19" t="s">
        <v>60</v>
      </c>
      <c r="B13" s="28" t="s">
        <v>83</v>
      </c>
      <c r="C13" s="11" t="s">
        <v>50</v>
      </c>
      <c r="D13" s="29">
        <f>SUM(E13:F13)</f>
        <v>0</v>
      </c>
      <c r="E13" s="15"/>
      <c r="F13" s="15"/>
      <c r="G13" s="15" t="s">
        <v>84</v>
      </c>
      <c r="H13" s="15" t="s">
        <v>84</v>
      </c>
      <c r="I13" s="15" t="s">
        <v>84</v>
      </c>
      <c r="J13" s="15"/>
      <c r="K13" s="15"/>
      <c r="L13" s="15"/>
      <c r="M13" s="15"/>
      <c r="N13" s="15"/>
      <c r="O13" s="15"/>
    </row>
    <row r="14" spans="1:15" ht="24" customHeight="1">
      <c r="A14" s="11" t="s">
        <v>62</v>
      </c>
      <c r="B14" s="12" t="s">
        <v>85</v>
      </c>
      <c r="C14" s="11" t="s">
        <v>50</v>
      </c>
      <c r="D14" s="29">
        <f>SUM(E14:F14)</f>
        <v>0</v>
      </c>
      <c r="E14" s="26"/>
      <c r="F14" s="26"/>
      <c r="G14" s="15" t="s">
        <v>84</v>
      </c>
      <c r="H14" s="15" t="s">
        <v>84</v>
      </c>
      <c r="I14" s="15" t="s">
        <v>84</v>
      </c>
      <c r="J14" s="26"/>
      <c r="K14" s="26"/>
      <c r="L14" s="26"/>
      <c r="M14" s="26"/>
      <c r="N14" s="26"/>
      <c r="O14" s="26"/>
    </row>
    <row r="15" spans="1:15" ht="24" customHeight="1">
      <c r="A15" s="11" t="s">
        <v>64</v>
      </c>
      <c r="B15" s="12" t="s">
        <v>86</v>
      </c>
      <c r="C15" s="22" t="s">
        <v>50</v>
      </c>
      <c r="D15" s="29">
        <f>SUM(E15:F15)</f>
        <v>0</v>
      </c>
      <c r="E15" s="26"/>
      <c r="F15" s="26"/>
      <c r="G15" s="15"/>
      <c r="H15" s="15"/>
      <c r="I15" s="15"/>
      <c r="J15" s="83" t="s">
        <v>185</v>
      </c>
      <c r="K15" s="84"/>
      <c r="L15" s="84"/>
      <c r="M15" s="84"/>
      <c r="N15" s="84"/>
      <c r="O15" s="85"/>
    </row>
    <row r="16" spans="1:15" ht="24" customHeight="1">
      <c r="A16" s="8" t="s">
        <v>55</v>
      </c>
      <c r="B16" s="15" t="s">
        <v>87</v>
      </c>
      <c r="C16" s="8" t="s">
        <v>41</v>
      </c>
      <c r="D16" s="21">
        <f>SUM(G16:I16)</f>
        <v>0</v>
      </c>
      <c r="E16" s="9" t="s">
        <v>84</v>
      </c>
      <c r="F16" s="8" t="s">
        <v>84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4" customHeight="1">
      <c r="A17" s="8" t="s">
        <v>55</v>
      </c>
      <c r="B17" s="15" t="s">
        <v>88</v>
      </c>
      <c r="C17" s="8" t="s">
        <v>41</v>
      </c>
      <c r="D17" s="21">
        <f>SUM(G17:I17)</f>
        <v>0</v>
      </c>
      <c r="E17" s="9" t="s">
        <v>84</v>
      </c>
      <c r="F17" s="8" t="s">
        <v>84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2.5" customHeight="1">
      <c r="A18" s="30" t="s">
        <v>89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ht="22.5" customHeight="1"/>
  </sheetData>
  <sheetProtection password="EE73" sheet="1" objects="1"/>
  <protectedRanges>
    <protectedRange sqref="E5:O17" name="区域2"/>
    <protectedRange sqref="A2:O2" name="区域1"/>
  </protectedRanges>
  <mergeCells count="7">
    <mergeCell ref="J15:O15"/>
    <mergeCell ref="A1:O1"/>
    <mergeCell ref="E3:O3"/>
    <mergeCell ref="A3:A4"/>
    <mergeCell ref="B3:B4"/>
    <mergeCell ref="C3:C4"/>
    <mergeCell ref="D3:D4"/>
  </mergeCells>
  <printOptions/>
  <pageMargins left="0.6673611111111111" right="0.4895833333333333" top="0.7868055555555555" bottom="0.747916666666666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8.00390625" style="0" customWidth="1"/>
    <col min="2" max="2" width="13.375" style="0" customWidth="1"/>
    <col min="3" max="3" width="6.00390625" style="0" customWidth="1"/>
    <col min="4" max="4" width="6.75390625" style="0" customWidth="1"/>
    <col min="6" max="17" width="6.875" style="0" customWidth="1"/>
  </cols>
  <sheetData>
    <row r="1" spans="1:17" ht="26.25" customHeight="1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3" ht="20.25" customHeight="1">
      <c r="A2" t="s">
        <v>175</v>
      </c>
      <c r="D2" s="66"/>
      <c r="I2" t="s">
        <v>74</v>
      </c>
      <c r="M2" t="s">
        <v>0</v>
      </c>
    </row>
    <row r="3" spans="1:17" ht="21" customHeight="1">
      <c r="A3" s="87" t="s">
        <v>1</v>
      </c>
      <c r="B3" s="87" t="s">
        <v>75</v>
      </c>
      <c r="C3" s="87" t="s">
        <v>3</v>
      </c>
      <c r="D3" s="89" t="s">
        <v>4</v>
      </c>
      <c r="E3" s="87" t="s">
        <v>69</v>
      </c>
      <c r="F3" s="85" t="s">
        <v>76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1" customHeight="1">
      <c r="A4" s="87"/>
      <c r="B4" s="87"/>
      <c r="C4" s="87"/>
      <c r="D4" s="89"/>
      <c r="E4" s="87"/>
      <c r="F4" s="65">
        <v>28</v>
      </c>
      <c r="G4" s="10">
        <v>27</v>
      </c>
      <c r="H4" s="10">
        <v>26.5</v>
      </c>
      <c r="I4" s="10">
        <v>26</v>
      </c>
      <c r="J4" s="10">
        <v>25.5</v>
      </c>
      <c r="K4" s="10">
        <v>25</v>
      </c>
      <c r="L4" s="10">
        <v>24.5</v>
      </c>
      <c r="M4" s="10">
        <v>24</v>
      </c>
      <c r="N4" s="10">
        <v>23.5</v>
      </c>
      <c r="O4" s="10">
        <v>23</v>
      </c>
      <c r="P4" s="10">
        <v>22.5</v>
      </c>
      <c r="Q4" s="10">
        <v>22</v>
      </c>
    </row>
    <row r="5" spans="1:17" ht="21" customHeight="1">
      <c r="A5" s="11" t="s">
        <v>28</v>
      </c>
      <c r="B5" s="12" t="s">
        <v>91</v>
      </c>
      <c r="C5" s="11" t="s">
        <v>9</v>
      </c>
      <c r="D5" s="11" t="s">
        <v>30</v>
      </c>
      <c r="E5" s="13">
        <f>SUM(F5:Q5)</f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21" customHeight="1">
      <c r="A6" s="11" t="s">
        <v>92</v>
      </c>
      <c r="B6" s="12" t="s">
        <v>91</v>
      </c>
      <c r="C6" s="11" t="s">
        <v>14</v>
      </c>
      <c r="D6" s="11" t="s">
        <v>30</v>
      </c>
      <c r="E6" s="14">
        <f aca="true" t="shared" si="0" ref="E6:E14">SUM(F6:Q6)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1" customHeight="1">
      <c r="A7" s="11" t="s">
        <v>32</v>
      </c>
      <c r="B7" s="12" t="s">
        <v>93</v>
      </c>
      <c r="C7" s="11" t="s">
        <v>9</v>
      </c>
      <c r="D7" s="11" t="s">
        <v>30</v>
      </c>
      <c r="E7" s="14">
        <f t="shared" si="0"/>
        <v>0</v>
      </c>
      <c r="F7" s="6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21" customHeight="1">
      <c r="A8" s="11" t="s">
        <v>94</v>
      </c>
      <c r="B8" s="12" t="s">
        <v>93</v>
      </c>
      <c r="C8" s="11" t="s">
        <v>14</v>
      </c>
      <c r="D8" s="11" t="s">
        <v>30</v>
      </c>
      <c r="E8" s="14">
        <f t="shared" si="0"/>
        <v>0</v>
      </c>
      <c r="F8" s="64"/>
      <c r="G8" s="67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21" customHeight="1">
      <c r="A9" s="11" t="s">
        <v>34</v>
      </c>
      <c r="B9" s="12" t="s">
        <v>95</v>
      </c>
      <c r="C9" s="11" t="s">
        <v>9</v>
      </c>
      <c r="D9" s="11" t="s">
        <v>30</v>
      </c>
      <c r="E9" s="14">
        <f t="shared" si="0"/>
        <v>0</v>
      </c>
      <c r="F9" s="6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21" customHeight="1">
      <c r="A10" s="11" t="s">
        <v>96</v>
      </c>
      <c r="B10" s="12" t="s">
        <v>95</v>
      </c>
      <c r="C10" s="11" t="s">
        <v>14</v>
      </c>
      <c r="D10" s="11" t="s">
        <v>30</v>
      </c>
      <c r="E10" s="14">
        <f t="shared" si="0"/>
        <v>0</v>
      </c>
      <c r="F10" s="6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1" customHeight="1">
      <c r="A11" s="11" t="s">
        <v>36</v>
      </c>
      <c r="B11" s="12" t="s">
        <v>97</v>
      </c>
      <c r="C11" s="11"/>
      <c r="D11" s="11" t="s">
        <v>30</v>
      </c>
      <c r="E11" s="14">
        <f t="shared" si="0"/>
        <v>0</v>
      </c>
      <c r="F11" s="64"/>
      <c r="G11" s="14"/>
      <c r="H11" s="14"/>
      <c r="I11" s="14"/>
      <c r="J11" s="68"/>
      <c r="K11" s="14"/>
      <c r="L11" s="14"/>
      <c r="M11" s="14"/>
      <c r="N11" s="14"/>
      <c r="O11" s="14"/>
      <c r="P11" s="14"/>
      <c r="Q11" s="14"/>
    </row>
    <row r="12" spans="1:17" ht="21" customHeight="1">
      <c r="A12" s="11" t="s">
        <v>38</v>
      </c>
      <c r="B12" s="12" t="s">
        <v>98</v>
      </c>
      <c r="C12" s="11"/>
      <c r="D12" s="11" t="s">
        <v>30</v>
      </c>
      <c r="E12" s="14">
        <f t="shared" si="0"/>
        <v>0</v>
      </c>
      <c r="F12" s="6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1" customHeight="1">
      <c r="A13" s="11" t="s">
        <v>42</v>
      </c>
      <c r="B13" s="12" t="s">
        <v>99</v>
      </c>
      <c r="C13" s="11" t="s">
        <v>9</v>
      </c>
      <c r="D13" s="11" t="s">
        <v>30</v>
      </c>
      <c r="E13" s="14">
        <f t="shared" si="0"/>
        <v>0</v>
      </c>
      <c r="F13" s="6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1" customHeight="1">
      <c r="A14" s="11" t="s">
        <v>100</v>
      </c>
      <c r="B14" s="12" t="s">
        <v>99</v>
      </c>
      <c r="C14" s="11" t="s">
        <v>14</v>
      </c>
      <c r="D14" s="11" t="s">
        <v>30</v>
      </c>
      <c r="E14" s="14">
        <f t="shared" si="0"/>
        <v>0</v>
      </c>
      <c r="F14" s="6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21" customHeight="1">
      <c r="A15" s="15"/>
      <c r="B15" s="15"/>
      <c r="C15" s="15"/>
      <c r="D15" s="15"/>
      <c r="E15" s="15"/>
      <c r="F15" s="6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1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</sheetData>
  <sheetProtection password="EE73" sheet="1" objects="1"/>
  <protectedRanges>
    <protectedRange sqref="F5:Q14" name="区域2"/>
    <protectedRange sqref="A2:Q2" name="区域1"/>
  </protectedRanges>
  <mergeCells count="7">
    <mergeCell ref="A1:Q1"/>
    <mergeCell ref="F3:Q3"/>
    <mergeCell ref="A3:A4"/>
    <mergeCell ref="B3:B4"/>
    <mergeCell ref="C3:C4"/>
    <mergeCell ref="D3:D4"/>
    <mergeCell ref="E3:E4"/>
  </mergeCells>
  <printOptions/>
  <pageMargins left="0.55" right="0.429861111111111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闫振</dc:creator>
  <cp:keywords/>
  <dc:description/>
  <cp:lastModifiedBy>china</cp:lastModifiedBy>
  <cp:lastPrinted>2017-03-08T01:50:01Z</cp:lastPrinted>
  <dcterms:created xsi:type="dcterms:W3CDTF">2014-03-04T01:07:25Z</dcterms:created>
  <dcterms:modified xsi:type="dcterms:W3CDTF">2017-03-14T08:14:29Z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