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70" windowHeight="16570" activeTab="0"/>
  </bookViews>
  <sheets>
    <sheet name="Sheet1" sheetId="1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<sst xmlns="http://schemas.openxmlformats.org/spreadsheetml/2006/main" count="181" uniqueCount="116">
  <si>
    <t>2019级计算机网络技术专业教学进程表</t>
  </si>
  <si>
    <t>专业：</t>
  </si>
  <si>
    <t>2019级计算机网络技术专业</t>
  </si>
  <si>
    <t>编制日期：2019.7</t>
  </si>
  <si>
    <t>课程类别</t>
  </si>
  <si>
    <t>序号</t>
  </si>
  <si>
    <t>课程名称</t>
  </si>
  <si>
    <t>学时</t>
  </si>
  <si>
    <t>学分</t>
  </si>
  <si>
    <t>学时分配</t>
  </si>
  <si>
    <t>教学周数</t>
  </si>
  <si>
    <t>考试学期</t>
  </si>
  <si>
    <t>选修</t>
  </si>
  <si>
    <t>课程类型</t>
  </si>
  <si>
    <t>课程代码</t>
  </si>
  <si>
    <t>排课部门</t>
  </si>
  <si>
    <t>理论教学</t>
  </si>
  <si>
    <t>实践教学</t>
  </si>
  <si>
    <t>第一学年</t>
  </si>
  <si>
    <t>第二学年</t>
  </si>
  <si>
    <t>第三学年</t>
  </si>
  <si>
    <t>公共基础课</t>
  </si>
  <si>
    <t>思想道德修养与法律基础</t>
  </si>
  <si>
    <t>B</t>
  </si>
  <si>
    <t>GG1919199O1</t>
  </si>
  <si>
    <t>政治理论部</t>
  </si>
  <si>
    <t>毛泽东思想和中国特色社会主义理论体系概论</t>
  </si>
  <si>
    <t>GG1919199O2</t>
  </si>
  <si>
    <t>形势与政策</t>
  </si>
  <si>
    <t>GG1919199O3</t>
  </si>
  <si>
    <t>体育</t>
  </si>
  <si>
    <t>GG1919199O4</t>
  </si>
  <si>
    <t>警体部</t>
  </si>
  <si>
    <t>就业创业指导</t>
  </si>
  <si>
    <t>4/1-1</t>
  </si>
  <si>
    <t>GG1919199O5</t>
  </si>
  <si>
    <t>学生处</t>
  </si>
  <si>
    <t>大学生安全与心理健康教育</t>
  </si>
  <si>
    <t>A</t>
  </si>
  <si>
    <t>GG1919199O6</t>
  </si>
  <si>
    <t>高职英语</t>
  </si>
  <si>
    <t>GG1919199O7</t>
  </si>
  <si>
    <t>基础部</t>
  </si>
  <si>
    <t>计算机基础与应用</t>
  </si>
  <si>
    <t>GG1919199O8</t>
  </si>
  <si>
    <t>信息管理系</t>
  </si>
  <si>
    <t>专业基础课</t>
  </si>
  <si>
    <t>程序设计基础</t>
  </si>
  <si>
    <t>ZJ1911501</t>
  </si>
  <si>
    <t>计算机硬件基础</t>
  </si>
  <si>
    <t>ZJ1911502</t>
  </si>
  <si>
    <t>计算机网络技术与应用</t>
  </si>
  <si>
    <t>ZJ1911503</t>
  </si>
  <si>
    <t>云计算与虚拟化</t>
  </si>
  <si>
    <t>ZJ1911504</t>
  </si>
  <si>
    <t>Windows网络操作系统</t>
  </si>
  <si>
    <t>ZJ1911505</t>
  </si>
  <si>
    <t>网页设计基础</t>
  </si>
  <si>
    <t>ZJ1911506</t>
  </si>
  <si>
    <t>Linux系统管理</t>
  </si>
  <si>
    <t>ZJ1911507</t>
  </si>
  <si>
    <t>数据库技术与应用</t>
  </si>
  <si>
    <t>ZJ1911508</t>
  </si>
  <si>
    <t>信息网络布线</t>
  </si>
  <si>
    <t>ZJ1911509</t>
  </si>
  <si>
    <t>专业核心课</t>
  </si>
  <si>
    <t>Linux服务管理</t>
  </si>
  <si>
    <t>ZH1911501</t>
  </si>
  <si>
    <t>网站建设与管理</t>
  </si>
  <si>
    <t>ZH1911502</t>
  </si>
  <si>
    <t>路由交换技术</t>
  </si>
  <si>
    <t>ZH1911503</t>
  </si>
  <si>
    <t>网络系统集成</t>
  </si>
  <si>
    <t>ZH1911504</t>
  </si>
  <si>
    <t>云计算综合运维</t>
  </si>
  <si>
    <t>ZH1911505</t>
  </si>
  <si>
    <t>网络安全技术与应用</t>
  </si>
  <si>
    <t>ZH1911506</t>
  </si>
  <si>
    <t>综合实训课</t>
  </si>
  <si>
    <t>系统管理项目实训</t>
  </si>
  <si>
    <t>8/1-6</t>
  </si>
  <si>
    <t>C</t>
  </si>
  <si>
    <t>ZS1911501</t>
  </si>
  <si>
    <t>网络运行与维护</t>
  </si>
  <si>
    <t>10/1-6</t>
  </si>
  <si>
    <t>ZS1911502</t>
  </si>
  <si>
    <t>专业限选课</t>
  </si>
  <si>
    <t>JavaScript高级编程</t>
  </si>
  <si>
    <t>XX1911501</t>
  </si>
  <si>
    <t>Web前端应用开发</t>
  </si>
  <si>
    <t>XX1911502</t>
  </si>
  <si>
    <t>Web开发项目实战</t>
  </si>
  <si>
    <t>XX1911503</t>
  </si>
  <si>
    <t>存储技术</t>
  </si>
  <si>
    <t>XX1911504</t>
  </si>
  <si>
    <t>无线局域网技术</t>
  </si>
  <si>
    <t>XX1911505</t>
  </si>
  <si>
    <t>云计算技术与应用</t>
  </si>
  <si>
    <t>XX1911506</t>
  </si>
  <si>
    <t>专项实践课</t>
  </si>
  <si>
    <t>军事理论与军事技能</t>
  </si>
  <si>
    <t>50/2-4</t>
  </si>
  <si>
    <t>SJ1911501</t>
  </si>
  <si>
    <t>见习</t>
  </si>
  <si>
    <t>4周，安排在第二学期暑假</t>
  </si>
  <si>
    <t>SJ1911502</t>
  </si>
  <si>
    <t>社会调查</t>
  </si>
  <si>
    <t>3周，安排在第四学期暑假</t>
  </si>
  <si>
    <t>SJ1911503</t>
  </si>
  <si>
    <t>毕业实习及毕业论文</t>
  </si>
  <si>
    <t>18周，安排在第六学期</t>
  </si>
  <si>
    <t>SJ1911504</t>
  </si>
  <si>
    <t>合  计</t>
  </si>
  <si>
    <t>全部总学时 2752 = 理论课课时数 834（30.3%）+实践课时数 1918（69.7%）</t>
  </si>
  <si>
    <t>备注</t>
  </si>
  <si>
    <t>1.参加校内公共选修课学习满36学时，计2学分.
2.参加网络通识课学习满108学时，计6学分.
3.参加大学生社会责任教育活动满90学时，计5学分.
4.获得初级认证（网络工程师、程序员、计算机等级考试二级、驾驶证、省级及以上初级职业鉴定）可抵2学分；中级认证（网络高级工程师、高级程序员、计算机等级考试三级、省级及以上中级职业鉴定）可抵4学分，高级认证（网络专家、架构师、省级以上高级职业鉴定）可抵6学分.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</si>
</sst>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</numFmts>
  <fonts count="52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name val="Times New Roman"/>
      <family val="1"/>
    </font>
    <font>
      <sz val="6"/>
      <name val="宋体"/>
      <family val="0"/>
    </font>
    <font>
      <sz val="8"/>
      <name val="宋体"/>
      <family val="0"/>
    </font>
    <font>
      <sz val="8"/>
      <name val="Times New Roman"/>
      <family val="1"/>
    </font>
    <font>
      <sz val="9"/>
      <color indexed="8"/>
      <name val="宋体"/>
      <family val="0"/>
    </font>
    <font>
      <sz val="10"/>
      <name val="宋体"/>
      <family val="0"/>
    </font>
    <font>
      <sz val="9"/>
      <color indexed="62"/>
      <name val="宋体"/>
      <family val="0"/>
    </font>
    <font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61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3"/>
      <name val="宋体"/>
      <family val="0"/>
    </font>
    <font>
      <sz val="9"/>
      <color rgb="FFFF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4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8" borderId="0" applyNumberFormat="0" applyBorder="0" applyAlignment="0" applyProtection="0"/>
    <xf numFmtId="0" fontId="37" fillId="0" borderId="5" applyNumberFormat="0" applyFill="0" applyAlignment="0" applyProtection="0"/>
    <xf numFmtId="0" fontId="34" fillId="9" borderId="0" applyNumberFormat="0" applyBorder="0" applyAlignment="0" applyProtection="0"/>
    <xf numFmtId="0" fontId="43" fillId="10" borderId="6" applyNumberFormat="0" applyAlignment="0" applyProtection="0"/>
    <xf numFmtId="0" fontId="44" fillId="10" borderId="1" applyNumberFormat="0" applyAlignment="0" applyProtection="0"/>
    <xf numFmtId="0" fontId="45" fillId="11" borderId="7" applyNumberFormat="0" applyAlignment="0" applyProtection="0"/>
    <xf numFmtId="0" fontId="31" fillId="12" borderId="0" applyNumberFormat="0" applyBorder="0" applyAlignment="0" applyProtection="0"/>
    <xf numFmtId="0" fontId="34" fillId="13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4" borderId="0" applyNumberFormat="0" applyBorder="0" applyAlignment="0" applyProtection="0"/>
    <xf numFmtId="0" fontId="49" fillId="15" borderId="0" applyNumberFormat="0" applyBorder="0" applyAlignment="0" applyProtection="0"/>
    <xf numFmtId="0" fontId="31" fillId="16" borderId="0" applyNumberFormat="0" applyBorder="0" applyAlignment="0" applyProtection="0"/>
    <xf numFmtId="0" fontId="34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4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1" fillId="30" borderId="0" applyNumberFormat="0" applyBorder="0" applyAlignment="0" applyProtection="0"/>
    <xf numFmtId="0" fontId="34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177" fontId="2" fillId="0" borderId="12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255" wrapText="1"/>
    </xf>
    <xf numFmtId="0" fontId="2" fillId="0" borderId="12" xfId="0" applyFont="1" applyBorder="1" applyAlignment="1">
      <alignment horizontal="left" vertical="center" shrinkToFit="1"/>
    </xf>
    <xf numFmtId="49" fontId="2" fillId="0" borderId="12" xfId="0" applyNumberFormat="1" applyFont="1" applyBorder="1" applyAlignment="1">
      <alignment horizontal="left" vertical="center" shrinkToFit="1"/>
    </xf>
    <xf numFmtId="176" fontId="2" fillId="0" borderId="12" xfId="0" applyNumberFormat="1" applyFont="1" applyBorder="1" applyAlignment="1">
      <alignment horizontal="center" vertical="center" shrinkToFit="1"/>
    </xf>
    <xf numFmtId="0" fontId="2" fillId="0" borderId="12" xfId="0" applyNumberFormat="1" applyFont="1" applyBorder="1" applyAlignment="1">
      <alignment horizontal="center" vertical="center" shrinkToFit="1"/>
    </xf>
    <xf numFmtId="49" fontId="4" fillId="0" borderId="12" xfId="0" applyNumberFormat="1" applyFont="1" applyBorder="1" applyAlignment="1">
      <alignment horizontal="center" vertical="center" shrinkToFit="1"/>
    </xf>
    <xf numFmtId="0" fontId="4" fillId="0" borderId="12" xfId="0" applyNumberFormat="1" applyFont="1" applyBorder="1" applyAlignment="1">
      <alignment horizontal="center" vertical="center" shrinkToFit="1"/>
    </xf>
    <xf numFmtId="49" fontId="2" fillId="0" borderId="12" xfId="0" applyNumberFormat="1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vertical="center" shrinkToFit="1"/>
    </xf>
    <xf numFmtId="0" fontId="2" fillId="0" borderId="14" xfId="0" applyFont="1" applyBorder="1" applyAlignment="1">
      <alignment horizontal="center" vertical="center" shrinkToFit="1"/>
    </xf>
    <xf numFmtId="49" fontId="5" fillId="0" borderId="1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shrinkToFit="1"/>
    </xf>
    <xf numFmtId="0" fontId="0" fillId="0" borderId="12" xfId="0" applyBorder="1" applyAlignment="1">
      <alignment/>
    </xf>
    <xf numFmtId="176" fontId="2" fillId="0" borderId="12" xfId="0" applyNumberFormat="1" applyFont="1" applyBorder="1" applyAlignment="1">
      <alignment horizontal="left" vertical="center" shrinkToFi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/>
    </xf>
    <xf numFmtId="0" fontId="2" fillId="0" borderId="12" xfId="0" applyFont="1" applyFill="1" applyBorder="1" applyAlignment="1">
      <alignment horizontal="left" vertical="center" shrinkToFit="1"/>
    </xf>
    <xf numFmtId="49" fontId="2" fillId="0" borderId="12" xfId="0" applyNumberFormat="1" applyFont="1" applyFill="1" applyBorder="1" applyAlignment="1">
      <alignment horizontal="center" vertical="center" shrinkToFit="1"/>
    </xf>
    <xf numFmtId="49" fontId="2" fillId="0" borderId="12" xfId="0" applyNumberFormat="1" applyFont="1" applyFill="1" applyBorder="1" applyAlignment="1">
      <alignment horizontal="left" vertical="center" shrinkToFit="1"/>
    </xf>
    <xf numFmtId="0" fontId="2" fillId="0" borderId="16" xfId="0" applyNumberFormat="1" applyFont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6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textRotation="255" wrapText="1"/>
    </xf>
    <xf numFmtId="0" fontId="2" fillId="0" borderId="17" xfId="0" applyFont="1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 shrinkToFit="1"/>
    </xf>
    <xf numFmtId="0" fontId="8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 shrinkToFit="1"/>
    </xf>
    <xf numFmtId="49" fontId="0" fillId="0" borderId="12" xfId="0" applyNumberFormat="1" applyFont="1" applyBorder="1" applyAlignment="1">
      <alignment shrinkToFit="1"/>
    </xf>
    <xf numFmtId="49" fontId="2" fillId="0" borderId="11" xfId="0" applyNumberFormat="1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shrinkToFit="1"/>
    </xf>
    <xf numFmtId="49" fontId="0" fillId="0" borderId="12" xfId="0" applyNumberFormat="1" applyBorder="1" applyAlignment="1">
      <alignment shrinkToFit="1"/>
    </xf>
    <xf numFmtId="49" fontId="0" fillId="0" borderId="12" xfId="0" applyNumberFormat="1" applyFill="1" applyBorder="1" applyAlignment="1">
      <alignment/>
    </xf>
    <xf numFmtId="0" fontId="2" fillId="0" borderId="12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/>
    </xf>
    <xf numFmtId="0" fontId="0" fillId="0" borderId="12" xfId="0" applyBorder="1" applyAlignment="1">
      <alignment horizontal="right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shrinkToFi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shrinkToFit="1"/>
    </xf>
    <xf numFmtId="49" fontId="50" fillId="0" borderId="0" xfId="0" applyNumberFormat="1" applyFont="1" applyBorder="1" applyAlignment="1">
      <alignment horizontal="left" vertical="center" shrinkToFit="1"/>
    </xf>
    <xf numFmtId="49" fontId="2" fillId="0" borderId="0" xfId="0" applyNumberFormat="1" applyFont="1" applyBorder="1" applyAlignment="1">
      <alignment horizontal="left" vertical="center" shrinkToFit="1"/>
    </xf>
    <xf numFmtId="49" fontId="51" fillId="0" borderId="0" xfId="0" applyNumberFormat="1" applyFont="1" applyBorder="1" applyAlignment="1">
      <alignment horizontal="left" vertical="center" shrinkToFit="1"/>
    </xf>
    <xf numFmtId="0" fontId="51" fillId="0" borderId="0" xfId="0" applyFont="1" applyFill="1" applyBorder="1" applyAlignment="1">
      <alignment horizontal="left" vertical="center" shrinkToFit="1"/>
    </xf>
    <xf numFmtId="49" fontId="2" fillId="0" borderId="0" xfId="0" applyNumberFormat="1" applyFont="1" applyFill="1" applyBorder="1" applyAlignment="1">
      <alignment horizontal="left" vertical="center" shrinkToFit="1"/>
    </xf>
    <xf numFmtId="0" fontId="2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</dxfs>
  <tableStyles count="1" defaultTableStyle="TableStyleMedium2" defaultPivotStyle="PivotStyleLight16">
    <tableStyle name="MySqlDefault" pivot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43"/>
  <sheetViews>
    <sheetView tabSelected="1" zoomScale="130" zoomScaleNormal="130" workbookViewId="0" topLeftCell="A4">
      <selection activeCell="J20" sqref="J20"/>
    </sheetView>
  </sheetViews>
  <sheetFormatPr defaultColWidth="9.00390625" defaultRowHeight="14.25"/>
  <cols>
    <col min="1" max="1" width="4.50390625" style="0" customWidth="1"/>
    <col min="2" max="2" width="2.375" style="0" customWidth="1"/>
    <col min="3" max="3" width="18.125" style="0" customWidth="1"/>
    <col min="4" max="4" width="4.125" style="2" customWidth="1"/>
    <col min="5" max="5" width="4.125" style="3" customWidth="1"/>
    <col min="6" max="6" width="4.00390625" style="2" customWidth="1"/>
    <col min="7" max="7" width="4.125" style="2" customWidth="1"/>
    <col min="8" max="11" width="3.50390625" style="0" customWidth="1"/>
    <col min="12" max="12" width="4.125" style="4" customWidth="1"/>
    <col min="13" max="13" width="3.50390625" style="0" customWidth="1"/>
    <col min="14" max="14" width="3.00390625" style="0" customWidth="1"/>
    <col min="15" max="16" width="2.625" style="0" customWidth="1"/>
    <col min="17" max="17" width="6.625" style="0" customWidth="1"/>
    <col min="18" max="18" width="6.50390625" style="0" customWidth="1"/>
    <col min="20" max="20" width="30.125" style="0" customWidth="1"/>
    <col min="24" max="24" width="17.125" style="0" customWidth="1"/>
  </cols>
  <sheetData>
    <row r="1" spans="1:18" ht="2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6"/>
    </row>
    <row r="2" spans="1:18" ht="15">
      <c r="A2" s="6" t="s">
        <v>1</v>
      </c>
      <c r="B2" s="7"/>
      <c r="C2" s="8" t="s">
        <v>2</v>
      </c>
      <c r="D2" s="8"/>
      <c r="E2" s="8"/>
      <c r="F2" s="8"/>
      <c r="G2" s="8"/>
      <c r="H2" s="8"/>
      <c r="I2" s="8"/>
      <c r="J2" s="8"/>
      <c r="K2" s="8"/>
      <c r="L2" s="8"/>
      <c r="M2" s="8"/>
      <c r="N2" s="47" t="s">
        <v>3</v>
      </c>
      <c r="O2" s="47"/>
      <c r="P2" s="47"/>
      <c r="Q2" s="47"/>
      <c r="R2" s="67"/>
    </row>
    <row r="3" spans="1:18" ht="14.25" customHeight="1">
      <c r="A3" s="9" t="s">
        <v>4</v>
      </c>
      <c r="B3" s="9" t="s">
        <v>5</v>
      </c>
      <c r="C3" s="9" t="s">
        <v>6</v>
      </c>
      <c r="D3" s="10" t="s">
        <v>7</v>
      </c>
      <c r="E3" s="11" t="s">
        <v>8</v>
      </c>
      <c r="F3" s="12" t="s">
        <v>9</v>
      </c>
      <c r="G3" s="12"/>
      <c r="H3" s="9" t="s">
        <v>10</v>
      </c>
      <c r="I3" s="48"/>
      <c r="J3" s="48"/>
      <c r="K3" s="48"/>
      <c r="L3" s="48"/>
      <c r="M3" s="48"/>
      <c r="N3" s="49" t="s">
        <v>11</v>
      </c>
      <c r="O3" s="50" t="s">
        <v>12</v>
      </c>
      <c r="P3" s="51" t="s">
        <v>13</v>
      </c>
      <c r="Q3" s="9" t="s">
        <v>14</v>
      </c>
      <c r="R3" s="68" t="s">
        <v>15</v>
      </c>
    </row>
    <row r="4" spans="1:18" ht="14.25" customHeight="1">
      <c r="A4" s="9"/>
      <c r="B4" s="9"/>
      <c r="C4" s="9"/>
      <c r="D4" s="10"/>
      <c r="E4" s="11"/>
      <c r="F4" s="10" t="s">
        <v>16</v>
      </c>
      <c r="G4" s="10" t="s">
        <v>17</v>
      </c>
      <c r="H4" s="9" t="s">
        <v>18</v>
      </c>
      <c r="I4" s="48"/>
      <c r="J4" s="9" t="s">
        <v>19</v>
      </c>
      <c r="K4" s="48"/>
      <c r="L4" s="9" t="s">
        <v>20</v>
      </c>
      <c r="M4" s="48"/>
      <c r="N4" s="52"/>
      <c r="O4" s="53"/>
      <c r="P4" s="54"/>
      <c r="Q4" s="9"/>
      <c r="R4" s="69"/>
    </row>
    <row r="5" spans="1:18" ht="15">
      <c r="A5" s="9"/>
      <c r="B5" s="9"/>
      <c r="C5" s="9"/>
      <c r="D5" s="10"/>
      <c r="E5" s="11"/>
      <c r="F5" s="10"/>
      <c r="G5" s="10"/>
      <c r="H5" s="13">
        <v>15</v>
      </c>
      <c r="I5" s="13">
        <v>18</v>
      </c>
      <c r="J5" s="13">
        <v>18</v>
      </c>
      <c r="K5" s="13">
        <v>18</v>
      </c>
      <c r="L5" s="55">
        <v>18</v>
      </c>
      <c r="M5" s="55">
        <v>14</v>
      </c>
      <c r="N5" s="56"/>
      <c r="O5" s="57"/>
      <c r="P5" s="58"/>
      <c r="Q5" s="9"/>
      <c r="R5" s="70"/>
    </row>
    <row r="6" spans="1:18" s="1" customFormat="1" ht="15.75" customHeight="1">
      <c r="A6" s="14" t="s">
        <v>21</v>
      </c>
      <c r="B6" s="15">
        <v>1</v>
      </c>
      <c r="C6" s="16" t="s">
        <v>22</v>
      </c>
      <c r="D6" s="17">
        <f>F6+G6</f>
        <v>54</v>
      </c>
      <c r="E6" s="17">
        <v>3</v>
      </c>
      <c r="F6" s="17">
        <v>42</v>
      </c>
      <c r="G6" s="17">
        <v>12</v>
      </c>
      <c r="H6" s="18">
        <v>3</v>
      </c>
      <c r="I6" s="19"/>
      <c r="J6" s="19"/>
      <c r="K6" s="19"/>
      <c r="L6" s="19"/>
      <c r="M6" s="19"/>
      <c r="N6" s="21"/>
      <c r="O6" s="59"/>
      <c r="P6" s="21" t="s">
        <v>23</v>
      </c>
      <c r="Q6" s="15" t="s">
        <v>24</v>
      </c>
      <c r="R6" s="71" t="s">
        <v>25</v>
      </c>
    </row>
    <row r="7" spans="1:18" s="1" customFormat="1" ht="15.75" customHeight="1">
      <c r="A7" s="14"/>
      <c r="B7" s="15">
        <v>2</v>
      </c>
      <c r="C7" s="16" t="s">
        <v>26</v>
      </c>
      <c r="D7" s="17">
        <f>F7+G7</f>
        <v>72</v>
      </c>
      <c r="E7" s="17">
        <f>ROUND(D7/18,0)</f>
        <v>4</v>
      </c>
      <c r="F7" s="17">
        <v>58</v>
      </c>
      <c r="G7" s="17">
        <v>14</v>
      </c>
      <c r="H7" s="19"/>
      <c r="I7" s="18">
        <v>4</v>
      </c>
      <c r="J7" s="19"/>
      <c r="K7" s="19"/>
      <c r="L7" s="19"/>
      <c r="M7" s="19"/>
      <c r="N7" s="21"/>
      <c r="O7" s="59"/>
      <c r="P7" s="21" t="s">
        <v>23</v>
      </c>
      <c r="Q7" s="15" t="s">
        <v>27</v>
      </c>
      <c r="R7" s="71" t="s">
        <v>25</v>
      </c>
    </row>
    <row r="8" spans="1:18" s="1" customFormat="1" ht="15.75" customHeight="1">
      <c r="A8" s="14"/>
      <c r="B8" s="15">
        <v>3</v>
      </c>
      <c r="C8" s="16" t="s">
        <v>28</v>
      </c>
      <c r="D8" s="17">
        <f>F8+G8</f>
        <v>69</v>
      </c>
      <c r="E8" s="17">
        <f>ROUND(D8/18,0)</f>
        <v>4</v>
      </c>
      <c r="F8" s="17">
        <v>50</v>
      </c>
      <c r="G8" s="17">
        <v>19</v>
      </c>
      <c r="H8" s="20">
        <v>1</v>
      </c>
      <c r="I8" s="20">
        <v>1</v>
      </c>
      <c r="J8" s="20">
        <v>1</v>
      </c>
      <c r="K8" s="18">
        <v>1</v>
      </c>
      <c r="L8" s="21"/>
      <c r="M8" s="19"/>
      <c r="N8" s="21"/>
      <c r="O8" s="59"/>
      <c r="P8" s="21" t="s">
        <v>23</v>
      </c>
      <c r="Q8" s="15" t="s">
        <v>29</v>
      </c>
      <c r="R8" s="71" t="s">
        <v>25</v>
      </c>
    </row>
    <row r="9" spans="1:18" s="1" customFormat="1" ht="15.75" customHeight="1">
      <c r="A9" s="14"/>
      <c r="B9" s="15">
        <v>4</v>
      </c>
      <c r="C9" s="16" t="s">
        <v>30</v>
      </c>
      <c r="D9" s="17">
        <f>F9+G9</f>
        <v>108</v>
      </c>
      <c r="E9" s="17">
        <f>ROUND(D9/18,0)</f>
        <v>6</v>
      </c>
      <c r="F9" s="17">
        <v>18</v>
      </c>
      <c r="G9" s="17">
        <v>90</v>
      </c>
      <c r="H9" s="21"/>
      <c r="I9" s="20">
        <v>2</v>
      </c>
      <c r="J9" s="20">
        <v>2</v>
      </c>
      <c r="K9" s="20">
        <v>2</v>
      </c>
      <c r="L9" s="19"/>
      <c r="M9" s="19"/>
      <c r="N9" s="21"/>
      <c r="O9" s="59"/>
      <c r="P9" s="21" t="s">
        <v>23</v>
      </c>
      <c r="Q9" s="15" t="s">
        <v>31</v>
      </c>
      <c r="R9" s="71" t="s">
        <v>32</v>
      </c>
    </row>
    <row r="10" spans="1:18" s="1" customFormat="1" ht="15.75" customHeight="1">
      <c r="A10" s="14"/>
      <c r="B10" s="15">
        <v>5</v>
      </c>
      <c r="C10" s="16" t="s">
        <v>33</v>
      </c>
      <c r="D10" s="22">
        <v>8</v>
      </c>
      <c r="E10" s="22">
        <v>0.5</v>
      </c>
      <c r="F10" s="17">
        <v>4</v>
      </c>
      <c r="G10" s="17">
        <v>4</v>
      </c>
      <c r="H10" s="23" t="s">
        <v>34</v>
      </c>
      <c r="I10" s="60"/>
      <c r="J10" s="60"/>
      <c r="K10" s="23" t="s">
        <v>34</v>
      </c>
      <c r="L10" s="61"/>
      <c r="M10" s="21"/>
      <c r="N10" s="21"/>
      <c r="O10" s="59"/>
      <c r="P10" s="21" t="s">
        <v>23</v>
      </c>
      <c r="Q10" s="15" t="s">
        <v>35</v>
      </c>
      <c r="R10" s="71" t="s">
        <v>36</v>
      </c>
    </row>
    <row r="11" spans="1:18" s="1" customFormat="1" ht="15.75" customHeight="1">
      <c r="A11" s="14"/>
      <c r="B11" s="15">
        <v>6</v>
      </c>
      <c r="C11" s="24" t="s">
        <v>37</v>
      </c>
      <c r="D11" s="25">
        <v>8</v>
      </c>
      <c r="E11" s="25">
        <v>0.5</v>
      </c>
      <c r="F11" s="17">
        <v>4</v>
      </c>
      <c r="G11" s="17">
        <v>4</v>
      </c>
      <c r="H11" s="26" t="s">
        <v>34</v>
      </c>
      <c r="I11" s="62"/>
      <c r="J11" s="62"/>
      <c r="K11" s="26" t="s">
        <v>34</v>
      </c>
      <c r="L11" s="21"/>
      <c r="M11" s="19"/>
      <c r="N11" s="21"/>
      <c r="O11" s="59"/>
      <c r="P11" s="21" t="s">
        <v>38</v>
      </c>
      <c r="Q11" s="15" t="s">
        <v>39</v>
      </c>
      <c r="R11" s="71" t="s">
        <v>36</v>
      </c>
    </row>
    <row r="12" spans="1:18" s="1" customFormat="1" ht="15.75" customHeight="1">
      <c r="A12" s="14"/>
      <c r="B12" s="15">
        <v>7</v>
      </c>
      <c r="C12" s="16" t="s">
        <v>40</v>
      </c>
      <c r="D12" s="17">
        <f>F12+G12</f>
        <v>132</v>
      </c>
      <c r="E12" s="17">
        <v>8</v>
      </c>
      <c r="F12" s="17">
        <v>72</v>
      </c>
      <c r="G12" s="17">
        <v>60</v>
      </c>
      <c r="H12" s="18">
        <v>4</v>
      </c>
      <c r="I12" s="18">
        <v>4</v>
      </c>
      <c r="J12" s="21"/>
      <c r="K12" s="21"/>
      <c r="L12" s="21"/>
      <c r="M12" s="19"/>
      <c r="N12" s="18">
        <v>2</v>
      </c>
      <c r="O12" s="59"/>
      <c r="P12" s="21" t="s">
        <v>23</v>
      </c>
      <c r="Q12" s="15" t="s">
        <v>41</v>
      </c>
      <c r="R12" s="71" t="s">
        <v>42</v>
      </c>
    </row>
    <row r="13" spans="1:18" s="1" customFormat="1" ht="15.75" customHeight="1">
      <c r="A13" s="14"/>
      <c r="B13" s="15">
        <v>8</v>
      </c>
      <c r="C13" s="16" t="s">
        <v>43</v>
      </c>
      <c r="D13" s="17">
        <f>F13+G13</f>
        <v>60</v>
      </c>
      <c r="E13" s="17">
        <v>4</v>
      </c>
      <c r="F13" s="17">
        <v>30</v>
      </c>
      <c r="G13" s="17">
        <v>30</v>
      </c>
      <c r="H13" s="21">
        <v>4</v>
      </c>
      <c r="I13" s="21"/>
      <c r="J13" s="21"/>
      <c r="K13" s="21"/>
      <c r="L13" s="21"/>
      <c r="M13" s="19"/>
      <c r="N13" s="18">
        <v>1</v>
      </c>
      <c r="O13" s="59"/>
      <c r="P13" s="21" t="s">
        <v>23</v>
      </c>
      <c r="Q13" s="15" t="s">
        <v>44</v>
      </c>
      <c r="R13" s="71" t="s">
        <v>45</v>
      </c>
    </row>
    <row r="14" spans="1:30" ht="15.75" customHeight="1">
      <c r="A14" s="14" t="s">
        <v>46</v>
      </c>
      <c r="B14" s="15">
        <v>9</v>
      </c>
      <c r="C14" s="27" t="s">
        <v>47</v>
      </c>
      <c r="D14" s="17">
        <f>F14+G14</f>
        <v>60</v>
      </c>
      <c r="E14" s="17">
        <v>4</v>
      </c>
      <c r="F14" s="17">
        <v>30</v>
      </c>
      <c r="G14" s="17">
        <v>30</v>
      </c>
      <c r="H14" s="21">
        <v>4</v>
      </c>
      <c r="I14" s="21"/>
      <c r="J14" s="21"/>
      <c r="K14" s="21"/>
      <c r="L14" s="21"/>
      <c r="M14" s="19"/>
      <c r="N14" s="18">
        <v>1</v>
      </c>
      <c r="O14" s="63"/>
      <c r="P14" s="21" t="s">
        <v>23</v>
      </c>
      <c r="Q14" s="15" t="s">
        <v>48</v>
      </c>
      <c r="R14" s="71" t="s">
        <v>45</v>
      </c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</row>
    <row r="15" spans="1:30" ht="15.75" customHeight="1">
      <c r="A15" s="14"/>
      <c r="B15" s="15">
        <v>10</v>
      </c>
      <c r="C15" s="27" t="s">
        <v>49</v>
      </c>
      <c r="D15" s="17">
        <f>F15+G15</f>
        <v>60</v>
      </c>
      <c r="E15" s="17">
        <v>4</v>
      </c>
      <c r="F15" s="17">
        <v>30</v>
      </c>
      <c r="G15" s="17">
        <v>30</v>
      </c>
      <c r="H15" s="21">
        <v>4</v>
      </c>
      <c r="I15" s="21"/>
      <c r="J15" s="21"/>
      <c r="K15" s="21"/>
      <c r="L15" s="21"/>
      <c r="M15" s="21"/>
      <c r="N15" s="18">
        <v>1</v>
      </c>
      <c r="O15" s="63"/>
      <c r="P15" s="21" t="s">
        <v>23</v>
      </c>
      <c r="Q15" s="15" t="s">
        <v>50</v>
      </c>
      <c r="R15" s="71" t="s">
        <v>45</v>
      </c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</row>
    <row r="16" spans="1:30" ht="15.75" customHeight="1">
      <c r="A16" s="14"/>
      <c r="B16" s="15">
        <v>11</v>
      </c>
      <c r="C16" s="27" t="s">
        <v>51</v>
      </c>
      <c r="D16" s="17">
        <f>F16+G16</f>
        <v>60</v>
      </c>
      <c r="E16" s="17">
        <v>4</v>
      </c>
      <c r="F16" s="17">
        <v>40</v>
      </c>
      <c r="G16" s="17">
        <v>20</v>
      </c>
      <c r="H16" s="21">
        <v>4</v>
      </c>
      <c r="I16" s="21"/>
      <c r="J16" s="21"/>
      <c r="K16" s="21"/>
      <c r="L16" s="21"/>
      <c r="M16" s="19"/>
      <c r="N16" s="18">
        <v>1</v>
      </c>
      <c r="O16" s="63"/>
      <c r="P16" s="21" t="s">
        <v>23</v>
      </c>
      <c r="Q16" s="15" t="s">
        <v>52</v>
      </c>
      <c r="R16" s="71" t="s">
        <v>45</v>
      </c>
      <c r="T16" s="73"/>
      <c r="U16" s="72"/>
      <c r="V16" s="72"/>
      <c r="W16" s="72"/>
      <c r="X16" s="72"/>
      <c r="Y16" s="72"/>
      <c r="Z16" s="72"/>
      <c r="AA16" s="72"/>
      <c r="AB16" s="72"/>
      <c r="AC16" s="72"/>
      <c r="AD16" s="72"/>
    </row>
    <row r="17" spans="1:30" ht="15.75" customHeight="1">
      <c r="A17" s="14"/>
      <c r="B17" s="15">
        <v>12</v>
      </c>
      <c r="C17" s="16" t="s">
        <v>53</v>
      </c>
      <c r="D17" s="17">
        <v>45</v>
      </c>
      <c r="E17" s="17">
        <f aca="true" t="shared" si="0" ref="E17:E22">ROUND(D17/18,0)</f>
        <v>3</v>
      </c>
      <c r="F17" s="17">
        <v>20</v>
      </c>
      <c r="G17" s="18">
        <v>25</v>
      </c>
      <c r="H17" s="18">
        <v>3</v>
      </c>
      <c r="I17" s="21"/>
      <c r="J17" s="21"/>
      <c r="K17" s="21"/>
      <c r="L17" s="21"/>
      <c r="M17" s="19"/>
      <c r="N17" s="18"/>
      <c r="O17" s="63"/>
      <c r="P17" s="21" t="s">
        <v>23</v>
      </c>
      <c r="Q17" s="15" t="s">
        <v>54</v>
      </c>
      <c r="R17" s="71" t="s">
        <v>45</v>
      </c>
      <c r="T17" s="73"/>
      <c r="U17" s="72"/>
      <c r="V17" s="72"/>
      <c r="W17" s="72"/>
      <c r="X17" s="72"/>
      <c r="Y17" s="72"/>
      <c r="Z17" s="72"/>
      <c r="AA17" s="72"/>
      <c r="AB17" s="72"/>
      <c r="AC17" s="72"/>
      <c r="AD17" s="72"/>
    </row>
    <row r="18" spans="1:30" ht="15.75" customHeight="1">
      <c r="A18" s="14"/>
      <c r="B18" s="15">
        <v>13</v>
      </c>
      <c r="C18" s="27" t="s">
        <v>55</v>
      </c>
      <c r="D18" s="17">
        <v>72</v>
      </c>
      <c r="E18" s="17">
        <f t="shared" si="0"/>
        <v>4</v>
      </c>
      <c r="F18" s="17">
        <v>32</v>
      </c>
      <c r="G18" s="18">
        <v>40</v>
      </c>
      <c r="I18" s="18">
        <v>4</v>
      </c>
      <c r="J18" s="21"/>
      <c r="K18" s="21"/>
      <c r="L18" s="21"/>
      <c r="M18" s="19"/>
      <c r="N18" s="18">
        <v>2</v>
      </c>
      <c r="O18" s="63"/>
      <c r="P18" s="21" t="s">
        <v>23</v>
      </c>
      <c r="Q18" s="15" t="s">
        <v>56</v>
      </c>
      <c r="R18" s="71" t="s">
        <v>45</v>
      </c>
      <c r="T18" s="73"/>
      <c r="U18" s="72"/>
      <c r="V18" s="72"/>
      <c r="W18" s="72"/>
      <c r="X18" s="72"/>
      <c r="Y18" s="72"/>
      <c r="Z18" s="72"/>
      <c r="AA18" s="72"/>
      <c r="AB18" s="72"/>
      <c r="AC18" s="72"/>
      <c r="AD18" s="72"/>
    </row>
    <row r="19" spans="1:30" ht="15.75" customHeight="1">
      <c r="A19" s="14"/>
      <c r="B19" s="15">
        <v>14</v>
      </c>
      <c r="C19" s="27" t="s">
        <v>57</v>
      </c>
      <c r="D19" s="17">
        <f>F19+G19</f>
        <v>72</v>
      </c>
      <c r="E19" s="17">
        <f t="shared" si="0"/>
        <v>4</v>
      </c>
      <c r="F19" s="17">
        <v>32</v>
      </c>
      <c r="G19" s="18">
        <v>40</v>
      </c>
      <c r="H19" s="28"/>
      <c r="I19" s="21">
        <v>4</v>
      </c>
      <c r="J19" s="21"/>
      <c r="K19" s="21"/>
      <c r="L19" s="21"/>
      <c r="M19" s="19"/>
      <c r="N19" s="18">
        <v>2</v>
      </c>
      <c r="O19" s="59"/>
      <c r="P19" s="21" t="s">
        <v>23</v>
      </c>
      <c r="Q19" s="15" t="s">
        <v>58</v>
      </c>
      <c r="R19" s="71" t="s">
        <v>45</v>
      </c>
      <c r="T19" s="74"/>
      <c r="U19" s="72"/>
      <c r="V19" s="72"/>
      <c r="W19" s="72"/>
      <c r="X19" s="72"/>
      <c r="Y19" s="72"/>
      <c r="Z19" s="72"/>
      <c r="AA19" s="72"/>
      <c r="AB19" s="72"/>
      <c r="AC19" s="72"/>
      <c r="AD19" s="72"/>
    </row>
    <row r="20" spans="1:30" ht="15.75" customHeight="1">
      <c r="A20" s="14"/>
      <c r="B20" s="15">
        <v>15</v>
      </c>
      <c r="C20" s="16" t="s">
        <v>59</v>
      </c>
      <c r="D20" s="17">
        <v>72</v>
      </c>
      <c r="E20" s="17">
        <f t="shared" si="0"/>
        <v>4</v>
      </c>
      <c r="F20" s="17">
        <v>32</v>
      </c>
      <c r="G20" s="18">
        <v>40</v>
      </c>
      <c r="H20" s="29"/>
      <c r="I20" s="21">
        <v>4</v>
      </c>
      <c r="K20" s="21"/>
      <c r="L20" s="21"/>
      <c r="M20" s="19"/>
      <c r="N20" s="18"/>
      <c r="O20" s="63"/>
      <c r="P20" s="21" t="s">
        <v>23</v>
      </c>
      <c r="Q20" s="15" t="s">
        <v>60</v>
      </c>
      <c r="R20" s="71" t="s">
        <v>45</v>
      </c>
      <c r="T20" s="74"/>
      <c r="U20" s="72"/>
      <c r="V20" s="72"/>
      <c r="W20" s="72"/>
      <c r="X20" s="72"/>
      <c r="Y20" s="72"/>
      <c r="Z20" s="72"/>
      <c r="AA20" s="72"/>
      <c r="AB20" s="72"/>
      <c r="AC20" s="72"/>
      <c r="AD20" s="72"/>
    </row>
    <row r="21" spans="1:30" ht="15.75" customHeight="1">
      <c r="A21" s="14"/>
      <c r="B21" s="15">
        <v>16</v>
      </c>
      <c r="C21" s="16" t="s">
        <v>61</v>
      </c>
      <c r="D21" s="17">
        <v>72</v>
      </c>
      <c r="E21" s="17">
        <f t="shared" si="0"/>
        <v>4</v>
      </c>
      <c r="F21" s="17">
        <v>32</v>
      </c>
      <c r="G21" s="18">
        <v>40</v>
      </c>
      <c r="H21" s="21"/>
      <c r="I21" s="21"/>
      <c r="J21" s="21">
        <v>4</v>
      </c>
      <c r="K21" s="21"/>
      <c r="L21" s="21"/>
      <c r="M21" s="19"/>
      <c r="N21" s="18">
        <v>3</v>
      </c>
      <c r="O21" s="63"/>
      <c r="P21" s="21" t="s">
        <v>23</v>
      </c>
      <c r="Q21" s="15" t="s">
        <v>62</v>
      </c>
      <c r="R21" s="71" t="s">
        <v>45</v>
      </c>
      <c r="T21" s="74"/>
      <c r="U21" s="72"/>
      <c r="V21" s="72"/>
      <c r="W21" s="72"/>
      <c r="X21" s="72"/>
      <c r="Y21" s="72"/>
      <c r="Z21" s="72"/>
      <c r="AA21" s="72"/>
      <c r="AB21" s="72"/>
      <c r="AC21" s="72"/>
      <c r="AD21" s="72"/>
    </row>
    <row r="22" spans="1:30" ht="15.75" customHeight="1">
      <c r="A22" s="14"/>
      <c r="B22" s="15">
        <v>17</v>
      </c>
      <c r="C22" s="27" t="s">
        <v>63</v>
      </c>
      <c r="D22" s="17">
        <v>72</v>
      </c>
      <c r="E22" s="17">
        <f t="shared" si="0"/>
        <v>4</v>
      </c>
      <c r="F22" s="17">
        <v>30</v>
      </c>
      <c r="G22" s="18">
        <v>42</v>
      </c>
      <c r="H22" s="29"/>
      <c r="I22" s="21"/>
      <c r="J22" s="21"/>
      <c r="K22" s="18">
        <v>4</v>
      </c>
      <c r="L22" s="21"/>
      <c r="M22" s="19"/>
      <c r="N22" s="18"/>
      <c r="O22" s="63"/>
      <c r="P22" s="21" t="s">
        <v>23</v>
      </c>
      <c r="Q22" s="15" t="s">
        <v>64</v>
      </c>
      <c r="R22" s="71" t="s">
        <v>45</v>
      </c>
      <c r="T22" s="74"/>
      <c r="U22" s="72"/>
      <c r="V22" s="72"/>
      <c r="W22" s="72"/>
      <c r="X22" s="72"/>
      <c r="Y22" s="72"/>
      <c r="Z22" s="72"/>
      <c r="AA22" s="72"/>
      <c r="AB22" s="72"/>
      <c r="AC22" s="72"/>
      <c r="AD22" s="72"/>
    </row>
    <row r="23" spans="1:30" ht="15.75" customHeight="1">
      <c r="A23" s="14" t="s">
        <v>65</v>
      </c>
      <c r="B23" s="15">
        <v>18</v>
      </c>
      <c r="C23" s="16" t="s">
        <v>66</v>
      </c>
      <c r="D23" s="17">
        <v>72</v>
      </c>
      <c r="E23" s="17">
        <v>5</v>
      </c>
      <c r="F23" s="17">
        <v>30</v>
      </c>
      <c r="G23" s="17">
        <v>42</v>
      </c>
      <c r="H23" s="29"/>
      <c r="I23" s="21"/>
      <c r="J23" s="18">
        <v>4</v>
      </c>
      <c r="K23" s="21"/>
      <c r="L23" s="21"/>
      <c r="M23" s="21"/>
      <c r="N23" s="18">
        <v>3</v>
      </c>
      <c r="O23" s="63"/>
      <c r="P23" s="21" t="s">
        <v>23</v>
      </c>
      <c r="Q23" s="15" t="s">
        <v>67</v>
      </c>
      <c r="R23" s="71" t="s">
        <v>45</v>
      </c>
      <c r="T23" s="75"/>
      <c r="U23" s="72"/>
      <c r="V23" s="72"/>
      <c r="W23" s="72"/>
      <c r="X23" s="72"/>
      <c r="Y23" s="72"/>
      <c r="Z23" s="72"/>
      <c r="AA23" s="72"/>
      <c r="AB23" s="72"/>
      <c r="AC23" s="72"/>
      <c r="AD23" s="72"/>
    </row>
    <row r="24" spans="1:30" ht="15.75" customHeight="1">
      <c r="A24" s="14"/>
      <c r="B24" s="15">
        <v>19</v>
      </c>
      <c r="C24" s="16" t="s">
        <v>68</v>
      </c>
      <c r="D24" s="17">
        <v>72</v>
      </c>
      <c r="E24" s="17">
        <v>5</v>
      </c>
      <c r="F24" s="17">
        <v>30</v>
      </c>
      <c r="G24" s="17">
        <v>42</v>
      </c>
      <c r="H24" s="29"/>
      <c r="I24" s="21"/>
      <c r="J24" s="18">
        <v>4</v>
      </c>
      <c r="K24" s="21"/>
      <c r="L24" s="21"/>
      <c r="M24" s="21"/>
      <c r="N24" s="18">
        <v>3</v>
      </c>
      <c r="O24" s="63"/>
      <c r="P24" s="21" t="s">
        <v>23</v>
      </c>
      <c r="Q24" s="15" t="s">
        <v>69</v>
      </c>
      <c r="R24" s="71" t="s">
        <v>45</v>
      </c>
      <c r="T24" s="75"/>
      <c r="U24" s="72"/>
      <c r="V24" s="72"/>
      <c r="W24" s="72"/>
      <c r="X24" s="72"/>
      <c r="Y24" s="72"/>
      <c r="Z24" s="72"/>
      <c r="AA24" s="72"/>
      <c r="AB24" s="72"/>
      <c r="AC24" s="72"/>
      <c r="AD24" s="72"/>
    </row>
    <row r="25" spans="1:30" ht="15.75" customHeight="1">
      <c r="A25" s="14"/>
      <c r="B25" s="15">
        <v>20</v>
      </c>
      <c r="C25" s="16" t="s">
        <v>70</v>
      </c>
      <c r="D25" s="17">
        <f>F25+G25</f>
        <v>72</v>
      </c>
      <c r="E25" s="17">
        <v>5</v>
      </c>
      <c r="F25" s="17">
        <v>30</v>
      </c>
      <c r="G25" s="17">
        <v>42</v>
      </c>
      <c r="H25" s="29"/>
      <c r="I25" s="21"/>
      <c r="J25" s="21">
        <v>4</v>
      </c>
      <c r="K25" s="21"/>
      <c r="L25" s="21"/>
      <c r="M25" s="21"/>
      <c r="N25" s="18">
        <v>3</v>
      </c>
      <c r="O25" s="63"/>
      <c r="P25" s="21" t="s">
        <v>23</v>
      </c>
      <c r="Q25" s="15" t="s">
        <v>71</v>
      </c>
      <c r="R25" s="71" t="s">
        <v>45</v>
      </c>
      <c r="T25" s="75"/>
      <c r="U25" s="72"/>
      <c r="V25" s="72"/>
      <c r="W25" s="72"/>
      <c r="X25" s="72"/>
      <c r="Y25" s="72"/>
      <c r="Z25" s="72"/>
      <c r="AA25" s="72"/>
      <c r="AB25" s="72"/>
      <c r="AC25" s="72"/>
      <c r="AD25" s="72"/>
    </row>
    <row r="26" spans="1:30" ht="15.75" customHeight="1">
      <c r="A26" s="14"/>
      <c r="B26" s="15">
        <v>21</v>
      </c>
      <c r="C26" s="16" t="s">
        <v>72</v>
      </c>
      <c r="D26" s="17">
        <f>F26+G26</f>
        <v>72</v>
      </c>
      <c r="E26" s="17">
        <v>5</v>
      </c>
      <c r="F26" s="17">
        <v>30</v>
      </c>
      <c r="G26" s="17">
        <v>42</v>
      </c>
      <c r="H26" s="29"/>
      <c r="I26" s="21"/>
      <c r="J26" s="21"/>
      <c r="K26" s="18">
        <v>4</v>
      </c>
      <c r="L26" s="21"/>
      <c r="M26" s="21"/>
      <c r="N26" s="18">
        <v>4</v>
      </c>
      <c r="O26" s="63"/>
      <c r="P26" s="21" t="s">
        <v>23</v>
      </c>
      <c r="Q26" s="15" t="s">
        <v>73</v>
      </c>
      <c r="R26" s="71" t="s">
        <v>45</v>
      </c>
      <c r="T26" s="74"/>
      <c r="U26" s="72"/>
      <c r="V26" s="72"/>
      <c r="W26" s="72"/>
      <c r="X26" s="72"/>
      <c r="Y26" s="72"/>
      <c r="Z26" s="72"/>
      <c r="AA26" s="72"/>
      <c r="AB26" s="72"/>
      <c r="AC26" s="72"/>
      <c r="AD26" s="72"/>
    </row>
    <row r="27" spans="1:30" ht="15.75" customHeight="1">
      <c r="A27" s="14"/>
      <c r="B27" s="15">
        <v>22</v>
      </c>
      <c r="C27" s="16" t="s">
        <v>74</v>
      </c>
      <c r="D27" s="17">
        <v>54</v>
      </c>
      <c r="E27" s="17">
        <f>ROUND(D27/18,0)</f>
        <v>3</v>
      </c>
      <c r="F27" s="17">
        <v>14</v>
      </c>
      <c r="G27" s="18">
        <v>40</v>
      </c>
      <c r="H27" s="29"/>
      <c r="I27" s="21"/>
      <c r="J27" s="21"/>
      <c r="K27" s="21"/>
      <c r="L27" s="21">
        <v>3</v>
      </c>
      <c r="M27" s="19"/>
      <c r="N27" s="18">
        <v>5</v>
      </c>
      <c r="O27" s="63"/>
      <c r="P27" s="21" t="s">
        <v>23</v>
      </c>
      <c r="Q27" s="15" t="s">
        <v>75</v>
      </c>
      <c r="R27" s="71" t="s">
        <v>45</v>
      </c>
      <c r="T27" s="74"/>
      <c r="U27" s="72"/>
      <c r="V27" s="72"/>
      <c r="W27" s="72"/>
      <c r="X27" s="72"/>
      <c r="Y27" s="72"/>
      <c r="Z27" s="72"/>
      <c r="AA27" s="72"/>
      <c r="AB27" s="72"/>
      <c r="AC27" s="72"/>
      <c r="AD27" s="72"/>
    </row>
    <row r="28" spans="1:30" ht="15.75" customHeight="1">
      <c r="A28" s="14"/>
      <c r="B28" s="15">
        <v>23</v>
      </c>
      <c r="C28" s="16" t="s">
        <v>76</v>
      </c>
      <c r="D28" s="17">
        <v>54</v>
      </c>
      <c r="E28" s="17">
        <f>ROUND(D28/18,0)</f>
        <v>3</v>
      </c>
      <c r="F28" s="17">
        <v>14</v>
      </c>
      <c r="G28" s="18">
        <v>40</v>
      </c>
      <c r="H28" s="29"/>
      <c r="I28" s="21"/>
      <c r="J28" s="21"/>
      <c r="K28" s="21"/>
      <c r="L28" s="18">
        <v>3</v>
      </c>
      <c r="M28" s="21"/>
      <c r="N28" s="18">
        <v>5</v>
      </c>
      <c r="O28" s="63"/>
      <c r="P28" s="21" t="s">
        <v>23</v>
      </c>
      <c r="Q28" s="15" t="s">
        <v>77</v>
      </c>
      <c r="R28" s="71" t="s">
        <v>45</v>
      </c>
      <c r="T28" s="75"/>
      <c r="U28" s="72"/>
      <c r="V28" s="72"/>
      <c r="W28" s="72"/>
      <c r="X28" s="72"/>
      <c r="Y28" s="72"/>
      <c r="Z28" s="72"/>
      <c r="AA28" s="72"/>
      <c r="AB28" s="72"/>
      <c r="AC28" s="72"/>
      <c r="AD28" s="72"/>
    </row>
    <row r="29" spans="1:32" ht="15.75" customHeight="1">
      <c r="A29" s="30" t="s">
        <v>78</v>
      </c>
      <c r="B29" s="15">
        <v>24</v>
      </c>
      <c r="C29" s="16" t="s">
        <v>79</v>
      </c>
      <c r="D29" s="17">
        <v>48</v>
      </c>
      <c r="E29" s="17">
        <v>3</v>
      </c>
      <c r="F29" s="17">
        <v>0</v>
      </c>
      <c r="G29" s="18">
        <v>48</v>
      </c>
      <c r="H29" s="21"/>
      <c r="I29" s="21"/>
      <c r="J29" s="21" t="s">
        <v>80</v>
      </c>
      <c r="K29" s="21"/>
      <c r="L29" s="21"/>
      <c r="M29" s="21"/>
      <c r="N29" s="18"/>
      <c r="O29" s="63"/>
      <c r="P29" s="35" t="s">
        <v>81</v>
      </c>
      <c r="Q29" s="15" t="s">
        <v>82</v>
      </c>
      <c r="R29" s="71" t="s">
        <v>45</v>
      </c>
      <c r="T29" s="76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</row>
    <row r="30" spans="1:32" ht="15.75" customHeight="1">
      <c r="A30" s="30"/>
      <c r="B30" s="15">
        <v>25</v>
      </c>
      <c r="C30" s="16" t="s">
        <v>83</v>
      </c>
      <c r="D30" s="17">
        <v>60</v>
      </c>
      <c r="E30" s="17">
        <v>3</v>
      </c>
      <c r="F30" s="17">
        <v>0</v>
      </c>
      <c r="G30" s="18">
        <v>60</v>
      </c>
      <c r="H30" s="21"/>
      <c r="I30" s="21"/>
      <c r="J30" s="28"/>
      <c r="K30" s="21" t="s">
        <v>84</v>
      </c>
      <c r="L30" s="21"/>
      <c r="M30" s="21"/>
      <c r="N30" s="18"/>
      <c r="O30" s="63"/>
      <c r="P30" s="35" t="s">
        <v>81</v>
      </c>
      <c r="Q30" s="15" t="s">
        <v>85</v>
      </c>
      <c r="R30" s="71" t="s">
        <v>45</v>
      </c>
      <c r="T30" s="76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</row>
    <row r="31" spans="1:32" ht="15.75" customHeight="1">
      <c r="A31" s="31" t="s">
        <v>86</v>
      </c>
      <c r="B31" s="15">
        <v>26</v>
      </c>
      <c r="C31" s="16" t="s">
        <v>87</v>
      </c>
      <c r="D31" s="32">
        <f>F31+G31</f>
        <v>72</v>
      </c>
      <c r="E31" s="32">
        <v>4</v>
      </c>
      <c r="F31" s="32">
        <v>32</v>
      </c>
      <c r="G31" s="32">
        <v>40</v>
      </c>
      <c r="H31" s="33"/>
      <c r="I31" s="18">
        <v>4</v>
      </c>
      <c r="J31" s="33"/>
      <c r="K31" s="64"/>
      <c r="L31" s="64"/>
      <c r="M31" s="33"/>
      <c r="N31" s="65">
        <v>2</v>
      </c>
      <c r="O31" s="65">
        <v>1</v>
      </c>
      <c r="P31" s="35" t="s">
        <v>23</v>
      </c>
      <c r="Q31" s="34" t="s">
        <v>88</v>
      </c>
      <c r="R31" s="71" t="s">
        <v>45</v>
      </c>
      <c r="T31" s="75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</row>
    <row r="32" spans="1:32" ht="15.75" customHeight="1">
      <c r="A32" s="31"/>
      <c r="B32" s="15">
        <v>27</v>
      </c>
      <c r="C32" s="34" t="s">
        <v>89</v>
      </c>
      <c r="D32" s="32">
        <f>F32+G32</f>
        <v>72</v>
      </c>
      <c r="E32" s="32">
        <v>4</v>
      </c>
      <c r="F32" s="32">
        <v>32</v>
      </c>
      <c r="G32" s="32">
        <v>40</v>
      </c>
      <c r="H32" s="35"/>
      <c r="I32" s="35"/>
      <c r="J32" s="18">
        <v>4</v>
      </c>
      <c r="K32" s="35"/>
      <c r="L32" s="35"/>
      <c r="M32" s="35"/>
      <c r="N32" s="65">
        <v>3</v>
      </c>
      <c r="O32" s="65">
        <v>1</v>
      </c>
      <c r="P32" s="35" t="s">
        <v>23</v>
      </c>
      <c r="Q32" s="34" t="s">
        <v>90</v>
      </c>
      <c r="R32" s="71" t="s">
        <v>45</v>
      </c>
      <c r="T32" s="77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</row>
    <row r="33" spans="1:32" ht="15.75" customHeight="1">
      <c r="A33" s="31"/>
      <c r="B33" s="15">
        <v>28</v>
      </c>
      <c r="C33" s="34" t="s">
        <v>91</v>
      </c>
      <c r="D33" s="32">
        <v>108</v>
      </c>
      <c r="E33" s="32">
        <v>6</v>
      </c>
      <c r="F33" s="32">
        <v>30</v>
      </c>
      <c r="G33" s="32">
        <v>78</v>
      </c>
      <c r="H33" s="35"/>
      <c r="I33" s="35"/>
      <c r="J33" s="18"/>
      <c r="K33" s="65">
        <v>6</v>
      </c>
      <c r="L33" s="65"/>
      <c r="M33" s="35"/>
      <c r="N33" s="65">
        <v>4</v>
      </c>
      <c r="O33" s="65">
        <v>1</v>
      </c>
      <c r="P33" s="35" t="s">
        <v>23</v>
      </c>
      <c r="Q33" s="34" t="s">
        <v>92</v>
      </c>
      <c r="R33" s="71" t="s">
        <v>45</v>
      </c>
      <c r="T33" s="77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</row>
    <row r="34" spans="1:32" ht="15.75" customHeight="1">
      <c r="A34" s="31"/>
      <c r="B34" s="15">
        <v>29</v>
      </c>
      <c r="C34" s="36" t="s">
        <v>93</v>
      </c>
      <c r="D34" s="32">
        <f>F34+G34</f>
        <v>72</v>
      </c>
      <c r="E34" s="32">
        <v>4</v>
      </c>
      <c r="F34" s="32">
        <v>32</v>
      </c>
      <c r="G34" s="32">
        <v>40</v>
      </c>
      <c r="H34" s="35"/>
      <c r="I34" s="18">
        <v>4</v>
      </c>
      <c r="J34" s="32"/>
      <c r="K34" s="35"/>
      <c r="L34" s="35"/>
      <c r="M34" s="35"/>
      <c r="N34" s="65">
        <v>2</v>
      </c>
      <c r="O34" s="65">
        <v>2</v>
      </c>
      <c r="P34" s="35" t="s">
        <v>23</v>
      </c>
      <c r="Q34" s="34" t="s">
        <v>94</v>
      </c>
      <c r="R34" s="71" t="s">
        <v>45</v>
      </c>
      <c r="T34" s="78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</row>
    <row r="35" spans="1:32" ht="15.75" customHeight="1">
      <c r="A35" s="31"/>
      <c r="B35" s="15">
        <v>30</v>
      </c>
      <c r="C35" s="36" t="s">
        <v>95</v>
      </c>
      <c r="D35" s="32">
        <f>F35+G35</f>
        <v>72</v>
      </c>
      <c r="E35" s="32">
        <v>4</v>
      </c>
      <c r="F35" s="32">
        <v>32</v>
      </c>
      <c r="G35" s="32">
        <v>40</v>
      </c>
      <c r="H35" s="35"/>
      <c r="I35" s="21"/>
      <c r="J35" s="32">
        <v>4</v>
      </c>
      <c r="K35" s="35"/>
      <c r="L35" s="35"/>
      <c r="M35" s="35"/>
      <c r="N35" s="65">
        <v>3</v>
      </c>
      <c r="O35" s="65">
        <v>2</v>
      </c>
      <c r="P35" s="35" t="s">
        <v>23</v>
      </c>
      <c r="Q35" s="34" t="s">
        <v>96</v>
      </c>
      <c r="R35" s="71" t="s">
        <v>45</v>
      </c>
      <c r="T35" s="78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</row>
    <row r="36" spans="1:32" ht="15.75" customHeight="1">
      <c r="A36" s="31"/>
      <c r="B36" s="15">
        <v>31</v>
      </c>
      <c r="C36" s="16" t="s">
        <v>97</v>
      </c>
      <c r="D36" s="32">
        <v>108</v>
      </c>
      <c r="E36" s="32">
        <v>6</v>
      </c>
      <c r="F36" s="32">
        <v>30</v>
      </c>
      <c r="G36" s="32">
        <v>78</v>
      </c>
      <c r="H36" s="35"/>
      <c r="I36" s="21"/>
      <c r="J36" s="32"/>
      <c r="K36" s="65">
        <v>6</v>
      </c>
      <c r="L36" s="65"/>
      <c r="M36" s="35"/>
      <c r="N36" s="65">
        <v>4</v>
      </c>
      <c r="O36" s="65">
        <v>2</v>
      </c>
      <c r="P36" s="35" t="s">
        <v>23</v>
      </c>
      <c r="Q36" s="34" t="s">
        <v>98</v>
      </c>
      <c r="R36" s="71" t="s">
        <v>45</v>
      </c>
      <c r="T36" s="78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</row>
    <row r="37" spans="1:18" ht="15.75" customHeight="1">
      <c r="A37" s="30" t="s">
        <v>99</v>
      </c>
      <c r="B37" s="15">
        <v>32</v>
      </c>
      <c r="C37" s="15" t="s">
        <v>100</v>
      </c>
      <c r="D37" s="18">
        <v>150</v>
      </c>
      <c r="E37" s="18">
        <v>4</v>
      </c>
      <c r="F37" s="18">
        <v>36</v>
      </c>
      <c r="G37" s="18">
        <v>114</v>
      </c>
      <c r="H37" s="21" t="s">
        <v>101</v>
      </c>
      <c r="I37" s="21"/>
      <c r="J37" s="21"/>
      <c r="K37" s="21"/>
      <c r="L37" s="21"/>
      <c r="M37" s="21"/>
      <c r="N37" s="21"/>
      <c r="O37" s="21"/>
      <c r="P37" s="35" t="s">
        <v>23</v>
      </c>
      <c r="Q37" s="15" t="s">
        <v>102</v>
      </c>
      <c r="R37" s="71" t="s">
        <v>36</v>
      </c>
    </row>
    <row r="38" spans="1:18" ht="15.75" customHeight="1">
      <c r="A38" s="30"/>
      <c r="B38" s="15">
        <v>33</v>
      </c>
      <c r="C38" s="15" t="s">
        <v>103</v>
      </c>
      <c r="D38" s="18">
        <v>120</v>
      </c>
      <c r="E38" s="18">
        <v>4</v>
      </c>
      <c r="F38" s="18"/>
      <c r="G38" s="18">
        <v>120</v>
      </c>
      <c r="H38" s="37" t="s">
        <v>104</v>
      </c>
      <c r="I38" s="37"/>
      <c r="J38" s="37"/>
      <c r="K38" s="37"/>
      <c r="L38" s="37"/>
      <c r="M38" s="37"/>
      <c r="N38" s="37"/>
      <c r="O38" s="18"/>
      <c r="P38" s="21" t="s">
        <v>81</v>
      </c>
      <c r="Q38" s="15" t="s">
        <v>105</v>
      </c>
      <c r="R38" s="71" t="s">
        <v>45</v>
      </c>
    </row>
    <row r="39" spans="1:18" ht="15.75" customHeight="1">
      <c r="A39" s="30"/>
      <c r="B39" s="15">
        <v>34</v>
      </c>
      <c r="C39" s="15" t="s">
        <v>106</v>
      </c>
      <c r="D39" s="18">
        <v>90</v>
      </c>
      <c r="E39" s="18">
        <v>3</v>
      </c>
      <c r="F39" s="18"/>
      <c r="G39" s="18">
        <v>90</v>
      </c>
      <c r="H39" s="37" t="s">
        <v>107</v>
      </c>
      <c r="I39" s="37"/>
      <c r="J39" s="37"/>
      <c r="K39" s="37"/>
      <c r="L39" s="37"/>
      <c r="M39" s="37"/>
      <c r="N39" s="37"/>
      <c r="O39" s="18"/>
      <c r="P39" s="21" t="s">
        <v>81</v>
      </c>
      <c r="Q39" s="15" t="s">
        <v>108</v>
      </c>
      <c r="R39" s="71" t="s">
        <v>45</v>
      </c>
    </row>
    <row r="40" spans="1:18" ht="15.75" customHeight="1">
      <c r="A40" s="30"/>
      <c r="B40" s="15">
        <v>35</v>
      </c>
      <c r="C40" s="15" t="s">
        <v>109</v>
      </c>
      <c r="D40" s="18">
        <v>540</v>
      </c>
      <c r="E40" s="18">
        <v>18</v>
      </c>
      <c r="F40" s="21"/>
      <c r="G40" s="18">
        <v>540</v>
      </c>
      <c r="H40" s="38" t="s">
        <v>110</v>
      </c>
      <c r="I40" s="37"/>
      <c r="J40" s="37"/>
      <c r="K40" s="37"/>
      <c r="L40" s="37"/>
      <c r="M40" s="37"/>
      <c r="N40" s="37"/>
      <c r="O40" s="21"/>
      <c r="P40" s="21" t="s">
        <v>81</v>
      </c>
      <c r="Q40" s="15" t="s">
        <v>111</v>
      </c>
      <c r="R40" s="71" t="s">
        <v>45</v>
      </c>
    </row>
    <row r="41" spans="1:18" ht="15.75" customHeight="1">
      <c r="A41" s="39" t="s">
        <v>112</v>
      </c>
      <c r="B41" s="40"/>
      <c r="C41" s="41"/>
      <c r="D41" s="17">
        <f>SUM(D6:D40)-252</f>
        <v>2752</v>
      </c>
      <c r="E41" s="32">
        <f>SUM(E6:E40)-14</f>
        <v>140</v>
      </c>
      <c r="F41" s="32">
        <f>SUM(F6:F40)-94</f>
        <v>834</v>
      </c>
      <c r="G41" s="32">
        <f>SUM(G6:G40)-158</f>
        <v>1918</v>
      </c>
      <c r="H41" s="18">
        <v>27</v>
      </c>
      <c r="I41" s="18">
        <v>27</v>
      </c>
      <c r="J41" s="18">
        <v>26</v>
      </c>
      <c r="K41" s="18">
        <v>21</v>
      </c>
      <c r="L41" s="18">
        <v>6</v>
      </c>
      <c r="M41" s="21"/>
      <c r="N41" s="21"/>
      <c r="O41" s="21"/>
      <c r="P41" s="21"/>
      <c r="Q41" s="71"/>
      <c r="R41" s="28"/>
    </row>
    <row r="42" spans="1:18" ht="21" customHeight="1">
      <c r="A42" s="39" t="s">
        <v>113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79"/>
    </row>
    <row r="43" spans="1:18" ht="76.5" customHeight="1">
      <c r="A43" s="43" t="s">
        <v>114</v>
      </c>
      <c r="B43" s="44"/>
      <c r="C43" s="45" t="s">
        <v>115</v>
      </c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80"/>
    </row>
  </sheetData>
  <sheetProtection/>
  <mergeCells count="34">
    <mergeCell ref="A1:R1"/>
    <mergeCell ref="A2:B2"/>
    <mergeCell ref="C2:M2"/>
    <mergeCell ref="N2:R2"/>
    <mergeCell ref="F3:G3"/>
    <mergeCell ref="H3:M3"/>
    <mergeCell ref="H4:I4"/>
    <mergeCell ref="J4:K4"/>
    <mergeCell ref="L4:M4"/>
    <mergeCell ref="H38:N38"/>
    <mergeCell ref="H39:N39"/>
    <mergeCell ref="H40:N40"/>
    <mergeCell ref="A41:C41"/>
    <mergeCell ref="A42:R42"/>
    <mergeCell ref="A43:B43"/>
    <mergeCell ref="C43:R43"/>
    <mergeCell ref="A3:A5"/>
    <mergeCell ref="A6:A13"/>
    <mergeCell ref="A14:A22"/>
    <mergeCell ref="A23:A28"/>
    <mergeCell ref="A29:A30"/>
    <mergeCell ref="A31:A36"/>
    <mergeCell ref="A37:A40"/>
    <mergeCell ref="B3:B5"/>
    <mergeCell ref="C3:C5"/>
    <mergeCell ref="D3:D5"/>
    <mergeCell ref="E3:E5"/>
    <mergeCell ref="F4:F5"/>
    <mergeCell ref="G4:G5"/>
    <mergeCell ref="N3:N5"/>
    <mergeCell ref="O3:O5"/>
    <mergeCell ref="P3:P5"/>
    <mergeCell ref="Q3:Q5"/>
    <mergeCell ref="R3:R5"/>
  </mergeCells>
  <dataValidations count="4">
    <dataValidation type="list" showInputMessage="1" showErrorMessage="1" sqref="Q41">
      <formula1>"法一系,法二系,警察系,公管系,信管系,政理部,警体部,基础部"</formula1>
    </dataValidation>
    <dataValidation type="list" allowBlank="1" showInputMessage="1" showErrorMessage="1" sqref="T8">
      <formula1>#REF!</formula1>
    </dataValidation>
    <dataValidation type="list" allowBlank="1" showInputMessage="1" showErrorMessage="1" sqref="R6:R40">
      <formula1>"法律一系,法律二系,警察系,公共管理系,信息管理系,政治理论部,警体部,基础部,学生处"</formula1>
    </dataValidation>
    <dataValidation type="list" allowBlank="1" showInputMessage="1" showErrorMessage="1" sqref="P6:P37">
      <formula1>"A,B,C"</formula1>
    </dataValidation>
  </dataValidations>
  <printOptions/>
  <pageMargins left="0.55" right="0.55" top="0.39" bottom="0.3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江户川柯南</cp:lastModifiedBy>
  <cp:lastPrinted>2014-12-03T13:49:40Z</cp:lastPrinted>
  <dcterms:created xsi:type="dcterms:W3CDTF">1996-12-17T01:32:42Z</dcterms:created>
  <dcterms:modified xsi:type="dcterms:W3CDTF">2019-08-13T09:15:04Z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WorkbookGu">
    <vt:lpwstr>d49f4f4e-1166-41cf-ac40-7d1c80aed435</vt:lpwstr>
  </property>
  <property fmtid="{D5CDD505-2E9C-101B-9397-08002B2CF9AE}" pid="4" name="KSOProductBuildV">
    <vt:lpwstr>2052-11.1.0.8894</vt:lpwstr>
  </property>
</Properties>
</file>